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gcfs\seisaku\top\政策推進グループ\05企画財政事務\ホームページ\財政状況資料集\"/>
    </mc:Choice>
  </mc:AlternateContent>
  <bookViews>
    <workbookView xWindow="675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O36" i="9"/>
  <c r="BE36" i="9"/>
  <c r="AM36" i="9"/>
  <c r="CO35" i="9"/>
  <c r="AM35" i="9"/>
  <c r="CO34" i="9"/>
  <c r="BW34" i="9"/>
  <c r="BW35" i="9" s="1"/>
  <c r="BW36" i="9" s="1"/>
  <c r="BW37" i="9" s="1"/>
  <c r="BW38" i="9" s="1"/>
  <c r="BW39" i="9" s="1"/>
  <c r="BW40" i="9" s="1"/>
  <c r="BW41" i="9" s="1"/>
  <c r="AM34" i="9"/>
  <c r="C34" i="9"/>
  <c r="C35" i="9" s="1"/>
  <c r="C36" i="9" l="1"/>
  <c r="C37"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<sst xmlns="http://schemas.openxmlformats.org/spreadsheetml/2006/main" count="1110" uniqueCount="557">
  <si>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</si>
  <si>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</si>
  <si>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</si>
  <si>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</si>
  <si>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</si>
  <si>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</si>
  <si>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</si>
  <si>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</si>
  <si>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</si>
  <si>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</si>
  <si>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</si>
  <si>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</si>
  <si>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</si>
  <si>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</si>
  <si>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</si>
  <si>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</si>
  <si>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</si>
  <si>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</si>
  <si>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</si>
  <si>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</si>
  <si>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</si>
  <si>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</si>
  <si>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</si>
  <si>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</si>
  <si>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</si>
  <si>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</si>
  <si>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</si>
  <si>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</si>
  <si>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</si>
  <si>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</si>
  <si>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</si>
  <si>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</si>
  <si>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</si>
  <si>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</si>
  <si>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</si>
  <si>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</si>
  <si>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</si>
  <si>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</si>
  <si>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</si>
  <si>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</si>
  <si>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</si>
  <si>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</si>
  <si>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</si>
  <si>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</si>
  <si>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</si>
  <si>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</si>
  <si>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</si>
  <si>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</si>
  <si>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</si>
  <si>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</si>
  <si>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</si>
  <si>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</si>
  <si>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</si>
  <si>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</si>
  <si>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</si>
  <si>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</si>
  <si>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</si>
  <si>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</si>
  <si>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</si>
  <si>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</si>
  <si>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</si>
  <si>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</si>
  <si>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</si>
  <si>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</si>
  <si>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</si>
  <si>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</si>
  <si>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</si>
  <si>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</si>
  <si>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Ⅴ－１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</si>
  <si>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</si>
  <si>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</si>
  <si>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</si>
  <si>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</si>
  <si>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</si>
  <si>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</si>
  <si>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</si>
  <si>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</si>
  <si>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</si>
  <si>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</si>
  <si>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</si>
  <si>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</si>
  <si>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大口町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</si>
  <si>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</si>
  <si>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</si>
  <si>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</si>
  <si>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</si>
  <si>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</si>
  <si>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</si>
  <si>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</si>
  <si>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</si>
  <si>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</si>
  <si>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</si>
  <si>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</si>
  <si>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</si>
  <si>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</si>
  <si>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</si>
  <si>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</si>
  <si>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</si>
  <si>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</si>
  <si>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</si>
  <si>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</si>
  <si>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</si>
  <si>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</si>
  <si>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</si>
  <si>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</si>
  <si>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</si>
  <si>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</si>
  <si>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</si>
  <si>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</si>
  <si>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</si>
  <si>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</si>
  <si>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</si>
  <si>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</si>
  <si>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</si>
  <si>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</si>
  <si>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</si>
  <si>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</si>
  <si>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</si>
  <si>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</si>
  <si>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</si>
  <si>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</si>
  <si>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</si>
  <si>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</si>
  <si>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</si>
  <si>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</si>
  <si>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</si>
  <si>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</si>
  <si>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</si>
  <si>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</si>
  <si>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</si>
  <si>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</si>
  <si>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</si>
  <si>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</si>
  <si>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</si>
  <si>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</si>
  <si>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</si>
  <si>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</si>
  <si>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</si>
  <si>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</si>
  <si>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</si>
  <si>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</si>
  <si>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</si>
  <si>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</si>
  <si>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</si>
  <si>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</si>
  <si>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</si>
  <si>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</si>
  <si>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</si>
  <si>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</si>
  <si>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</si>
  <si>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</si>
  <si>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</si>
  <si>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</si>
  <si>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</si>
  <si>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</si>
  <si>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</si>
  <si>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</si>
  <si>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</si>
  <si>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</si>
  <si>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</si>
  <si>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</si>
  <si>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</si>
  <si>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</si>
  <si>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</si>
  <si>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</si>
  <si>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</si>
  <si>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</si>
  <si>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</si>
  <si>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</si>
  <si>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</si>
  <si>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</si>
  <si>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</si>
  <si>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</si>
  <si>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</si>
  <si>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</si>
  <si>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</si>
  <si>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</si>
  <si>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</si>
  <si>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</si>
  <si>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</si>
  <si>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</si>
  <si>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</si>
  <si>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</si>
  <si>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</si>
  <si>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</si>
  <si>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</si>
  <si>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</si>
  <si>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</si>
  <si>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</si>
  <si>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</si>
  <si>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</si>
  <si>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</si>
  <si>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</si>
  <si>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愛知県大口町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</si>
  <si>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</si>
  <si>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</si>
  <si>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</si>
  <si>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</si>
  <si>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</si>
  <si>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</si>
  <si>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</si>
  <si>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</si>
  <si>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</si>
  <si>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</si>
  <si>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</si>
  <si>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</si>
  <si>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</si>
  <si>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</si>
  <si>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</si>
  <si>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</si>
  <si>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</si>
  <si>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</si>
  <si>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</si>
  <si>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</si>
  <si>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</si>
  <si>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</si>
  <si>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</si>
  <si>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</si>
  <si>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</si>
  <si>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</si>
  <si>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</si>
  <si>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</si>
  <si>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</si>
  <si>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</si>
  <si>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</si>
  <si>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</si>
  <si>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</si>
  <si>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</si>
  <si>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</si>
  <si>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</si>
  <si>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</si>
  <si>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</si>
  <si>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</si>
  <si>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</si>
  <si>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</si>
  <si>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</si>
  <si>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</si>
  <si>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</si>
  <si>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</si>
  <si>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</si>
  <si>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</si>
  <si>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</si>
  <si>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</si>
  <si>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</si>
  <si>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</si>
  <si>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</si>
  <si>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</si>
  <si>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</si>
  <si>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</si>
  <si>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</si>
  <si>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</si>
  <si>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</si>
  <si>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</si>
  <si>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</si>
  <si>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</si>
  <si>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</si>
  <si>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</si>
  <si>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</si>
  <si>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</si>
  <si>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</si>
  <si>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</si>
  <si>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</si>
  <si>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</si>
  <si>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</si>
  <si>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</si>
  <si>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</si>
  <si>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</si>
  <si>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</si>
  <si>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</si>
  <si>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</si>
  <si>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</si>
  <si>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</si>
  <si>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</si>
  <si>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</si>
  <si>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</si>
  <si>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</si>
  <si>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</si>
  <si>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</si>
  <si>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</si>
  <si>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</si>
  <si>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</si>
  <si>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</si>
  <si>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</si>
  <si>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</si>
  <si>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</si>
  <si>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</si>
  <si>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</si>
  <si>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</si>
  <si>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</si>
  <si>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</si>
  <si>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</si>
  <si>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</si>
  <si>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</si>
  <si>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</si>
  <si>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</si>
  <si>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</si>
  <si>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</si>
  <si>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</si>
  <si>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</si>
  <si>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</si>
  <si>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</si>
  <si>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</si>
  <si>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</si>
  <si>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</si>
  <si>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</si>
  <si>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</si>
  <si>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</si>
  <si>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</si>
  <si>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</si>
  <si>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</si>
  <si>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</si>
  <si>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</si>
  <si>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</si>
  <si>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</si>
  <si>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</si>
  <si>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</si>
  <si>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</si>
  <si>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</si>
  <si>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</si>
  <si>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</si>
  <si>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</si>
  <si>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</si>
  <si>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</si>
  <si>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</si>
  <si>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</si>
  <si>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</si>
  <si>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</si>
  <si>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</si>
  <si>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</si>
  <si>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</si>
  <si>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</si>
  <si>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</si>
  <si>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</si>
  <si>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</si>
  <si>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</si>
  <si>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</si>
  <si>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</si>
  <si>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</si>
  <si>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</si>
  <si>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</si>
  <si>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</si>
  <si>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愛知県大口町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</si>
  <si>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</si>
  <si>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</si>
  <si>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</si>
  <si>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</si>
  <si>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</si>
  <si>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</si>
  <si>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</si>
  <si>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</si>
  <si>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</si>
  <si>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</si>
  <si>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</si>
  <si>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</si>
  <si>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</si>
  <si>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</si>
  <si>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</si>
  <si>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</si>
  <si>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</si>
  <si>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</si>
  <si>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</si>
  <si>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</si>
  <si>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国際交流事業特別会計</t>
    <phoneticPr fontId="5"/>
  </si>
  <si>
    <t>土地取得特別会計</t>
    <phoneticPr fontId="5"/>
  </si>
  <si>
    <t>社本育英事業特別会計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</si>
  <si>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</si>
  <si>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</si>
  <si>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</si>
  <si>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</si>
  <si>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</si>
  <si>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</si>
  <si>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</si>
  <si>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</si>
  <si>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</si>
  <si>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</si>
  <si>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</si>
  <si>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</si>
  <si>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</si>
  <si>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</si>
  <si>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</si>
  <si>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</si>
  <si>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公共下水道事業特別会計</t>
    <phoneticPr fontId="5"/>
  </si>
  <si>
    <t>法非適用企業</t>
    <phoneticPr fontId="5"/>
  </si>
  <si>
    <t>農業集落家庭排水事業特別会計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</si>
  <si>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</si>
  <si>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</si>
  <si>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</si>
  <si>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</si>
  <si>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</si>
  <si>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</si>
  <si>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</si>
  <si>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</si>
  <si>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</si>
  <si>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</si>
  <si>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</si>
  <si>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</si>
  <si>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</si>
  <si>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</si>
  <si>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</si>
  <si>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</si>
  <si>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</si>
  <si>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</si>
  <si>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</si>
  <si>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</si>
  <si>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</si>
  <si>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</si>
  <si>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</si>
  <si>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</si>
  <si>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</si>
  <si>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</si>
  <si>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</si>
  <si>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</si>
  <si>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</si>
  <si>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</si>
  <si>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</si>
  <si>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</si>
  <si>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</si>
  <si>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</si>
  <si>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</si>
  <si>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</si>
  <si>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</si>
  <si>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</si>
  <si>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</si>
  <si>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</si>
  <si>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</si>
  <si>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</si>
  <si>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</si>
  <si>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</si>
  <si>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</si>
  <si>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</si>
  <si>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</si>
  <si>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</si>
  <si>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</si>
  <si>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</si>
  <si>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</si>
  <si>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</si>
  <si>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</si>
  <si>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</si>
  <si>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</si>
  <si>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</si>
  <si>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</si>
  <si>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</si>
  <si>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</si>
  <si>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</si>
  <si>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</si>
  <si>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</si>
  <si>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</si>
  <si>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</si>
  <si>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</si>
  <si>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</si>
  <si>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</si>
  <si>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</si>
  <si>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</si>
  <si>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</si>
  <si>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</si>
  <si>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</si>
  <si>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</si>
  <si>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</si>
  <si>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</si>
  <si>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</si>
  <si>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</si>
  <si>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</si>
  <si>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</si>
  <si>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</si>
  <si>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</si>
  <si>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</si>
  <si>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</si>
  <si>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</si>
  <si>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</si>
  <si>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</si>
  <si>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</si>
  <si>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</si>
  <si>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</si>
  <si>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</si>
  <si>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</si>
  <si>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</si>
  <si>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</si>
  <si>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</si>
  <si>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</si>
  <si>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</si>
  <si>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</si>
  <si>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</si>
  <si>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</si>
  <si>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</si>
  <si>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</si>
  <si>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</si>
  <si>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</si>
  <si>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</si>
  <si>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</si>
  <si>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</si>
  <si>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</si>
  <si>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</si>
  <si>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</si>
  <si>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</si>
  <si>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</si>
  <si>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</si>
  <si>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</si>
  <si>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</si>
  <si>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</si>
  <si>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</si>
  <si>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</si>
  <si>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</si>
  <si>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</si>
  <si>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</si>
  <si>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</si>
  <si>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</si>
  <si>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</si>
  <si>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</si>
  <si>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</si>
  <si>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</si>
  <si>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</si>
  <si>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</si>
  <si>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</si>
  <si>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</si>
  <si>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</si>
  <si>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</si>
  <si>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</si>
  <si>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</si>
  <si>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</si>
  <si>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2.43</t>
  </si>
  <si>
    <t>一般会計</t>
  </si>
  <si>
    <t>介護保険特別会計</t>
  </si>
  <si>
    <t>社本育英事業特別会計</t>
  </si>
  <si>
    <t>国民健康保険特別会計</t>
  </si>
  <si>
    <t>後期高齢者医療特別会計</t>
  </si>
  <si>
    <t>国際交流事業特別会計</t>
  </si>
  <si>
    <t>土地取得特別会計</t>
  </si>
  <si>
    <t>公共下水道事業特別会計</t>
  </si>
  <si>
    <t>その他会計（赤字）</t>
  </si>
  <si>
    <t>その他会計（黒字）</t>
  </si>
  <si>
    <t>-</t>
    <phoneticPr fontId="2"/>
  </si>
  <si>
    <t>-</t>
    <phoneticPr fontId="2"/>
  </si>
  <si>
    <t>-</t>
    <phoneticPr fontId="2"/>
  </si>
  <si>
    <t>-</t>
    <phoneticPr fontId="2"/>
  </si>
  <si>
    <t>-</t>
    <phoneticPr fontId="2"/>
  </si>
  <si>
    <t>丹羽広域事務組合（一般会計）</t>
    <rPh sb="0" eb="2">
      <t>ニワ</t>
    </rPh>
    <rPh sb="2" eb="4">
      <t>コウイキ</t>
    </rPh>
    <rPh sb="4" eb="6">
      <t>ジム</t>
    </rPh>
    <rPh sb="6" eb="8">
      <t>クミアイ</t>
    </rPh>
    <rPh sb="9" eb="11">
      <t>イッパン</t>
    </rPh>
    <rPh sb="11" eb="13">
      <t>カイケイ</t>
    </rPh>
    <phoneticPr fontId="2"/>
  </si>
  <si>
    <t>愛北広域事務組合</t>
    <rPh sb="0" eb="2">
      <t>アイホク</t>
    </rPh>
    <rPh sb="2" eb="4">
      <t>コウイキ</t>
    </rPh>
    <rPh sb="4" eb="6">
      <t>ジム</t>
    </rPh>
    <rPh sb="6" eb="8">
      <t>クミアイ</t>
    </rPh>
    <phoneticPr fontId="2"/>
  </si>
  <si>
    <t>江南丹羽環境管理組合</t>
    <rPh sb="0" eb="2">
      <t>コウナン</t>
    </rPh>
    <rPh sb="2" eb="4">
      <t>ニワ</t>
    </rPh>
    <rPh sb="4" eb="6">
      <t>カンキョウ</t>
    </rPh>
    <rPh sb="6" eb="8">
      <t>カンリ</t>
    </rPh>
    <rPh sb="8" eb="10">
      <t>クミアイ</t>
    </rPh>
    <phoneticPr fontId="2"/>
  </si>
  <si>
    <t>尾張市町交通災害共済組合</t>
    <rPh sb="0" eb="2">
      <t>オワリ</t>
    </rPh>
    <rPh sb="2" eb="3">
      <t>シ</t>
    </rPh>
    <rPh sb="3" eb="4">
      <t>マチ</t>
    </rPh>
    <rPh sb="4" eb="6">
      <t>コウツウ</t>
    </rPh>
    <rPh sb="6" eb="8">
      <t>サイガイ</t>
    </rPh>
    <rPh sb="8" eb="10">
      <t>キョウサイ</t>
    </rPh>
    <rPh sb="10" eb="12">
      <t>クミアイ</t>
    </rPh>
    <phoneticPr fontId="2"/>
  </si>
  <si>
    <t>愛知県市町村職員退職手当組合</t>
    <rPh sb="0" eb="3">
      <t>アイチケン</t>
    </rPh>
    <rPh sb="3" eb="5">
      <t>シチョウ</t>
    </rPh>
    <rPh sb="5" eb="6">
      <t>ソン</t>
    </rPh>
    <rPh sb="6" eb="8">
      <t>ショクイン</t>
    </rPh>
    <rPh sb="8" eb="10">
      <t>タイショク</t>
    </rPh>
    <rPh sb="10" eb="12">
      <t>テアテ</t>
    </rPh>
    <rPh sb="12" eb="14">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</si>
  <si>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</si>
  <si>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</si>
  <si>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丹羽広域事務組合（水道事業会計）</t>
    <rPh sb="0" eb="2">
      <t>ニワ</t>
    </rPh>
    <rPh sb="2" eb="4">
      <t>コウイキ</t>
    </rPh>
    <rPh sb="4" eb="6">
      <t>ジム</t>
    </rPh>
    <rPh sb="6" eb="8">
      <t>クミアイ</t>
    </rPh>
    <rPh sb="9" eb="11">
      <t>スイドウ</t>
    </rPh>
    <rPh sb="11" eb="13">
      <t>ジギョウ</t>
    </rPh>
    <rPh sb="13" eb="15">
      <t>カイケイ</t>
    </rPh>
    <phoneticPr fontId="2"/>
  </si>
  <si>
    <t>法適用企業</t>
    <rPh sb="0" eb="1">
      <t>ホウ</t>
    </rPh>
    <rPh sb="1" eb="3">
      <t>テキヨウ</t>
    </rPh>
    <rPh sb="3" eb="5">
      <t>キギョウ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</si>
  <si>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</si>
  <si>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</si>
  <si>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</si>
  <si>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</si>
  <si>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</si>
  <si>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</si>
  <si>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</si>
  <si>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</si>
  <si>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</si>
  <si>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</si>
  <si>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</si>
  <si>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</si>
  <si>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は将来負担額を上回る充当可能財源等が確保されていること、実質公債費比率は、補助金及び基金の活用といった特定財源の確保に努めながら起債について慎重に対応していることで、類似団体と比較して非常に低く良好な水準を維持していることから、今後も公債費を適正に管理することで将来世代に負担を残さない健全な財政運営に取り組んでいく。</t>
    <rPh sb="24" eb="26">
      <t>カクホ</t>
    </rPh>
    <rPh sb="43" eb="46">
      <t>ホジョキン</t>
    </rPh>
    <rPh sb="46" eb="47">
      <t>オヨ</t>
    </rPh>
    <rPh sb="48" eb="50">
      <t>キキン</t>
    </rPh>
    <rPh sb="57" eb="59">
      <t>トクテイ</t>
    </rPh>
    <rPh sb="59" eb="61">
      <t>ザイゲン</t>
    </rPh>
    <rPh sb="62" eb="64">
      <t>カクホ</t>
    </rPh>
    <rPh sb="65" eb="66">
      <t>ツト</t>
    </rPh>
    <rPh sb="76" eb="78">
      <t>シンチョウ</t>
    </rPh>
    <rPh sb="79" eb="81">
      <t>タイオウ</t>
    </rPh>
    <rPh sb="89" eb="91">
      <t>ルイジ</t>
    </rPh>
    <rPh sb="91" eb="93">
      <t>ダンタイ</t>
    </rPh>
    <rPh sb="94" eb="96">
      <t>ヒカク</t>
    </rPh>
    <rPh sb="98" eb="100">
      <t>ヒジョウ</t>
    </rPh>
    <rPh sb="101" eb="102">
      <t>ヒク</t>
    </rPh>
    <rPh sb="103" eb="105">
      <t>リョウコウ</t>
    </rPh>
    <rPh sb="106" eb="108">
      <t>スイジュン</t>
    </rPh>
    <rPh sb="109" eb="111">
      <t>イジ</t>
    </rPh>
    <rPh sb="120" eb="122">
      <t>コンゴ</t>
    </rPh>
    <rPh sb="123" eb="126">
      <t>コウサイヒ</t>
    </rPh>
    <rPh sb="127" eb="129">
      <t>テキセイ</t>
    </rPh>
    <rPh sb="130" eb="132">
      <t>カンリ</t>
    </rPh>
    <rPh sb="137" eb="139">
      <t>ショウライ</t>
    </rPh>
    <rPh sb="139" eb="141">
      <t>セダイ</t>
    </rPh>
    <rPh sb="142" eb="144">
      <t>フタン</t>
    </rPh>
    <rPh sb="145" eb="146">
      <t>ノコ</t>
    </rPh>
    <rPh sb="149" eb="151">
      <t>ケンゼン</t>
    </rPh>
    <rPh sb="152" eb="154">
      <t>ザイセイ</t>
    </rPh>
    <rPh sb="154" eb="156">
      <t>ウンエイ</t>
    </rPh>
    <rPh sb="157" eb="158">
      <t>ト</t>
    </rPh>
    <rPh sb="159" eb="160">
      <t>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</si>
</sst>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51262</c:v>
                </c:pt>
                <c:pt idx="1">
                  <c:v>48407</c:v>
                </c:pt>
                <c:pt idx="2">
                  <c:v>69477</c:v>
                </c:pt>
                <c:pt idx="3">
                  <c:v>59668</c:v>
                </c:pt>
                <c:pt idx="4">
                  <c:v>56894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115090</c:v>
                </c:pt>
                <c:pt idx="1">
                  <c:v>38942</c:v>
                </c:pt>
                <c:pt idx="2">
                  <c:v>46962</c:v>
                </c:pt>
                <c:pt idx="3">
                  <c:v>68981</c:v>
                </c:pt>
                <c:pt idx="4">
                  <c:v>62335</c:v>
                </c:pt>
              </c:numCache>
            </c:numRef>
          </c:val>
          <c:smooth val="0"/>
        </c:ser>
        <c:dLbls>
          <c:showLegendKey val="0"/>
          <c:showVal val="0"/>
          <c:showCatName val="0"/>
          <c:showSerName val="0"/>
          <c:showPercent val="0"/>
          <c:showBubbleSize val="0"/>
        </c:dLbls>
        <c:marker val="1"/>
        <c:smooth val="0"/>
        <c:axId val="406689640"/>
        <c:axId val="406690032"/>
      </c:lineChart>
      <c:catAx>
        <c:axId val="4066896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6690032"/>
        <c:crosses val="autoZero"/>
        <c:auto val="1"/>
        <c:lblAlgn val="ctr"/>
        <c:lblOffset val="100"/>
        <c:tickLblSkip val="1"/>
        <c:tickMarkSkip val="1"/>
        <c:noMultiLvlLbl val="0"/>
      </c:catAx>
      <c:valAx>
        <c:axId val="40669003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66896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3.87</c:v>
                </c:pt>
                <c:pt idx="1">
                  <c:v>5.38</c:v>
                </c:pt>
                <c:pt idx="2">
                  <c:v>3.73</c:v>
                </c:pt>
                <c:pt idx="3">
                  <c:v>3.6</c:v>
                </c:pt>
                <c:pt idx="4">
                  <c:v>8.1300000000000008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42.64</c:v>
                </c:pt>
                <c:pt idx="1">
                  <c:v>44.29</c:v>
                </c:pt>
                <c:pt idx="2">
                  <c:v>41.7</c:v>
                </c:pt>
                <c:pt idx="3">
                  <c:v>40.299999999999997</c:v>
                </c:pt>
                <c:pt idx="4">
                  <c:v>39.06</c:v>
                </c:pt>
              </c:numCache>
            </c:numRef>
          </c:val>
        </c:ser>
        <c:dLbls>
          <c:showLegendKey val="0"/>
          <c:showVal val="0"/>
          <c:showCatName val="0"/>
          <c:showSerName val="0"/>
          <c:showPercent val="0"/>
          <c:showBubbleSize val="0"/>
        </c:dLbls>
        <c:gapWidth val="250"/>
        <c:overlap val="100"/>
        <c:axId val="408010456"/>
        <c:axId val="4080108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-2.4300000000000002</c:v>
                </c:pt>
                <c:pt idx="1">
                  <c:v>3.44</c:v>
                </c:pt>
                <c:pt idx="2">
                  <c:v>0.75</c:v>
                </c:pt>
                <c:pt idx="3">
                  <c:v>0.31</c:v>
                </c:pt>
                <c:pt idx="4">
                  <c:v>6.4</c:v>
                </c:pt>
              </c:numCache>
            </c:numRef>
          </c:val>
          <c:smooth val="0"/>
        </c:ser>
        <c:dLbls>
          <c:showLegendKey val="0"/>
          <c:showVal val="0"/>
          <c:showCatName val="0"/>
          <c:showSerName val="0"/>
          <c:showPercent val="0"/>
          <c:showBubbleSize val="0"/>
        </c:dLbls>
        <c:marker val="1"/>
        <c:smooth val="0"/>
        <c:axId val="408010456"/>
        <c:axId val="408010848"/>
      </c:lineChart>
      <c:catAx>
        <c:axId val="408010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8010848"/>
        <c:crosses val="autoZero"/>
        <c:auto val="1"/>
        <c:lblAlgn val="ctr"/>
        <c:lblOffset val="100"/>
        <c:tickLblSkip val="1"/>
        <c:tickMarkSkip val="1"/>
        <c:noMultiLvlLbl val="0"/>
      </c:catAx>
      <c:valAx>
        <c:axId val="408010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8010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0.3</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国際交流事業特別会計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0.01</c:v>
                </c:pt>
                <c:pt idx="2">
                  <c:v>#N/A</c:v>
                </c:pt>
                <c:pt idx="3">
                  <c:v>0.01</c:v>
                </c:pt>
                <c:pt idx="4">
                  <c:v>#N/A</c:v>
                </c:pt>
                <c:pt idx="5">
                  <c:v>0</c:v>
                </c:pt>
                <c:pt idx="6">
                  <c:v>#N/A</c:v>
                </c:pt>
                <c:pt idx="7">
                  <c:v>0</c:v>
                </c:pt>
                <c:pt idx="8">
                  <c:v>#N/A</c:v>
                </c:pt>
                <c:pt idx="9">
                  <c:v>0.02</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2.0099999999999998</c:v>
                </c:pt>
                <c:pt idx="2">
                  <c:v>#N/A</c:v>
                </c:pt>
                <c:pt idx="3">
                  <c:v>2.75</c:v>
                </c:pt>
                <c:pt idx="4">
                  <c:v>#N/A</c:v>
                </c:pt>
                <c:pt idx="5">
                  <c:v>1.28</c:v>
                </c:pt>
                <c:pt idx="6">
                  <c:v>#N/A</c:v>
                </c:pt>
                <c:pt idx="7">
                  <c:v>0.48</c:v>
                </c:pt>
                <c:pt idx="8">
                  <c:v>#N/A</c:v>
                </c:pt>
                <c:pt idx="9">
                  <c:v>0.11</c:v>
                </c:pt>
              </c:numCache>
            </c:numRef>
          </c:val>
        </c:ser>
        <c:ser>
          <c:idx val="7"/>
          <c:order val="7"/>
          <c:tx>
            <c:strRef>
              <c:f>データシート!$A$34</c:f>
              <c:strCache>
                <c:ptCount val="1"/>
                <c:pt idx="0">
                  <c:v>社本育英事業特別会計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0.1</c:v>
                </c:pt>
                <c:pt idx="2">
                  <c:v>#N/A</c:v>
                </c:pt>
                <c:pt idx="3">
                  <c:v>0.09</c:v>
                </c:pt>
                <c:pt idx="4">
                  <c:v>#N/A</c:v>
                </c:pt>
                <c:pt idx="5">
                  <c:v>0.16</c:v>
                </c:pt>
                <c:pt idx="6">
                  <c:v>#N/A</c:v>
                </c:pt>
                <c:pt idx="7">
                  <c:v>0.14000000000000001</c:v>
                </c:pt>
                <c:pt idx="8">
                  <c:v>#N/A</c:v>
                </c:pt>
                <c:pt idx="9">
                  <c:v>0.12</c:v>
                </c:pt>
              </c:numCache>
            </c:numRef>
          </c:val>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0.04</c:v>
                </c:pt>
                <c:pt idx="2">
                  <c:v>#N/A</c:v>
                </c:pt>
                <c:pt idx="3">
                  <c:v>0.86</c:v>
                </c:pt>
                <c:pt idx="4">
                  <c:v>#N/A</c:v>
                </c:pt>
                <c:pt idx="5">
                  <c:v>0.76</c:v>
                </c:pt>
                <c:pt idx="6">
                  <c:v>#N/A</c:v>
                </c:pt>
                <c:pt idx="7">
                  <c:v>0.33</c:v>
                </c:pt>
                <c:pt idx="8">
                  <c:v>#N/A</c:v>
                </c:pt>
                <c:pt idx="9">
                  <c:v>0.19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3.77</c:v>
                </c:pt>
                <c:pt idx="2">
                  <c:v>#N/A</c:v>
                </c:pt>
                <c:pt idx="3">
                  <c:v>5.29</c:v>
                </c:pt>
                <c:pt idx="4">
                  <c:v>#N/A</c:v>
                </c:pt>
                <c:pt idx="5">
                  <c:v>3.45</c:v>
                </c:pt>
                <c:pt idx="6">
                  <c:v>#N/A</c:v>
                </c:pt>
                <c:pt idx="7">
                  <c:v>3.45</c:v>
                </c:pt>
                <c:pt idx="8">
                  <c:v>#N/A</c:v>
                </c:pt>
                <c:pt idx="9">
                  <c:v>8</c:v>
                </c:pt>
              </c:numCache>
            </c:numRef>
          </c:val>
        </c:ser>
        <c:dLbls>
          <c:showLegendKey val="0"/>
          <c:showVal val="0"/>
          <c:showCatName val="0"/>
          <c:showSerName val="0"/>
          <c:showPercent val="0"/>
          <c:showBubbleSize val="0"/>
        </c:dLbls>
        <c:gapWidth val="150"/>
        <c:overlap val="100"/>
        <c:axId val="408011632"/>
        <c:axId val="408012024"/>
      </c:barChart>
      <c:catAx>
        <c:axId val="408011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8012024"/>
        <c:crosses val="autoZero"/>
        <c:auto val="1"/>
        <c:lblAlgn val="ctr"/>
        <c:lblOffset val="100"/>
        <c:tickLblSkip val="1"/>
        <c:tickMarkSkip val="1"/>
        <c:noMultiLvlLbl val="0"/>
      </c:catAx>
      <c:valAx>
        <c:axId val="408012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80116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450</c:v>
                </c:pt>
                <c:pt idx="5">
                  <c:v>467</c:v>
                </c:pt>
                <c:pt idx="8">
                  <c:v>493</c:v>
                </c:pt>
                <c:pt idx="11">
                  <c:v>512</c:v>
                </c:pt>
                <c:pt idx="14">
                  <c:v>498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19</c:v>
                </c:pt>
                <c:pt idx="3">
                  <c:v>19</c:v>
                </c:pt>
                <c:pt idx="6">
                  <c:v>33</c:v>
                </c:pt>
                <c:pt idx="9">
                  <c:v>45</c:v>
                </c:pt>
                <c:pt idx="12">
                  <c:v>43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228</c:v>
                </c:pt>
                <c:pt idx="3">
                  <c:v>243</c:v>
                </c:pt>
                <c:pt idx="6">
                  <c:v>253</c:v>
                </c:pt>
                <c:pt idx="9">
                  <c:v>261</c:v>
                </c:pt>
                <c:pt idx="12">
                  <c:v>275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215</c:v>
                </c:pt>
                <c:pt idx="3">
                  <c:v>223</c:v>
                </c:pt>
                <c:pt idx="6">
                  <c:v>242</c:v>
                </c:pt>
                <c:pt idx="9">
                  <c:v>238</c:v>
                </c:pt>
                <c:pt idx="12">
                  <c:v>237</c:v>
                </c:pt>
              </c:numCache>
            </c:numRef>
          </c:val>
        </c:ser>
        <c:dLbls>
          <c:showLegendKey val="0"/>
          <c:showVal val="0"/>
          <c:showCatName val="0"/>
          <c:showSerName val="0"/>
          <c:showPercent val="0"/>
          <c:showBubbleSize val="0"/>
        </c:dLbls>
        <c:gapWidth val="100"/>
        <c:overlap val="100"/>
        <c:axId val="408012808"/>
        <c:axId val="4080132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12</c:v>
                </c:pt>
                <c:pt idx="2">
                  <c:v>#N/A</c:v>
                </c:pt>
                <c:pt idx="3">
                  <c:v>#N/A</c:v>
                </c:pt>
                <c:pt idx="4">
                  <c:v>18</c:v>
                </c:pt>
                <c:pt idx="5">
                  <c:v>#N/A</c:v>
                </c:pt>
                <c:pt idx="6">
                  <c:v>#N/A</c:v>
                </c:pt>
                <c:pt idx="7">
                  <c:v>35</c:v>
                </c:pt>
                <c:pt idx="8">
                  <c:v>#N/A</c:v>
                </c:pt>
                <c:pt idx="9">
                  <c:v>#N/A</c:v>
                </c:pt>
                <c:pt idx="10">
                  <c:v>32</c:v>
                </c:pt>
                <c:pt idx="11">
                  <c:v>#N/A</c:v>
                </c:pt>
                <c:pt idx="12">
                  <c:v>#N/A</c:v>
                </c:pt>
                <c:pt idx="13">
                  <c:v>57</c:v>
                </c:pt>
                <c:pt idx="14">
                  <c:v>#N/A</c:v>
                </c:pt>
              </c:numCache>
            </c:numRef>
          </c:val>
          <c:smooth val="0"/>
        </c:ser>
        <c:dLbls>
          <c:showLegendKey val="0"/>
          <c:showVal val="0"/>
          <c:showCatName val="0"/>
          <c:showSerName val="0"/>
          <c:showPercent val="0"/>
          <c:showBubbleSize val="0"/>
        </c:dLbls>
        <c:marker val="1"/>
        <c:smooth val="0"/>
        <c:axId val="408012808"/>
        <c:axId val="408013200"/>
      </c:lineChart>
      <c:catAx>
        <c:axId val="408012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8013200"/>
        <c:crosses val="autoZero"/>
        <c:auto val="1"/>
        <c:lblAlgn val="ctr"/>
        <c:lblOffset val="100"/>
        <c:tickLblSkip val="1"/>
        <c:tickMarkSkip val="1"/>
        <c:noMultiLvlLbl val="0"/>
      </c:catAx>
      <c:valAx>
        <c:axId val="408013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8012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6233</c:v>
                </c:pt>
                <c:pt idx="5">
                  <c:v>6009</c:v>
                </c:pt>
                <c:pt idx="8">
                  <c:v>5666</c:v>
                </c:pt>
                <c:pt idx="11">
                  <c:v>5300</c:v>
                </c:pt>
                <c:pt idx="14">
                  <c:v>4899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3541</c:v>
                </c:pt>
                <c:pt idx="5">
                  <c:v>3524</c:v>
                </c:pt>
                <c:pt idx="8">
                  <c:v>3789</c:v>
                </c:pt>
                <c:pt idx="11">
                  <c:v>3812</c:v>
                </c:pt>
                <c:pt idx="14">
                  <c:v>4245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1624</c:v>
                </c:pt>
                <c:pt idx="3">
                  <c:v>1638</c:v>
                </c:pt>
                <c:pt idx="6">
                  <c:v>1618</c:v>
                </c:pt>
                <c:pt idx="9">
                  <c:v>1492</c:v>
                </c:pt>
                <c:pt idx="12">
                  <c:v>1523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303</c:v>
                </c:pt>
                <c:pt idx="3">
                  <c:v>298</c:v>
                </c:pt>
                <c:pt idx="6">
                  <c:v>281</c:v>
                </c:pt>
                <c:pt idx="9">
                  <c:v>775</c:v>
                </c:pt>
                <c:pt idx="12">
                  <c:v>206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3318</c:v>
                </c:pt>
                <c:pt idx="3">
                  <c:v>3324</c:v>
                </c:pt>
                <c:pt idx="6">
                  <c:v>3305</c:v>
                </c:pt>
                <c:pt idx="9">
                  <c:v>3037</c:v>
                </c:pt>
                <c:pt idx="12">
                  <c:v>2933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3182</c:v>
                </c:pt>
                <c:pt idx="3">
                  <c:v>3007</c:v>
                </c:pt>
                <c:pt idx="6">
                  <c:v>2813</c:v>
                </c:pt>
                <c:pt idx="9">
                  <c:v>2749</c:v>
                </c:pt>
                <c:pt idx="12">
                  <c:v>2853</c:v>
                </c:pt>
              </c:numCache>
            </c:numRef>
          </c:val>
        </c:ser>
        <c:dLbls>
          <c:showLegendKey val="0"/>
          <c:showVal val="0"/>
          <c:showCatName val="0"/>
          <c:showSerName val="0"/>
          <c:showPercent val="0"/>
          <c:showBubbleSize val="0"/>
        </c:dLbls>
        <c:gapWidth val="100"/>
        <c:overlap val="100"/>
        <c:axId val="408013984"/>
        <c:axId val="4153396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408013984"/>
        <c:axId val="415339656"/>
      </c:lineChart>
      <c:catAx>
        <c:axId val="408013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5339656"/>
        <c:crosses val="autoZero"/>
        <c:auto val="1"/>
        <c:lblAlgn val="ctr"/>
        <c:lblOffset val="100"/>
        <c:tickLblSkip val="1"/>
        <c:tickMarkSkip val="1"/>
        <c:noMultiLvlLbl val="0"/>
      </c:catAx>
      <c:valAx>
        <c:axId val="415339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8013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{FE80686E-02A1-42A6-A7BA-36039C20B03C}</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{8DA2F8C0-D259-4036-8ED8-3E4366A72CAC}</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{C00CDCF1-BA4E-4C88-BF12-44455537959B}</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{68440A51-DF01-449C-9964-79ECE5CFEC0F}</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{56C4A7EA-B397-423D-9BF1-8443A97393DE}</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{E5426360-C557-4922-B2B2-B7F0FEBC625C}</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{06B1B5E6-A8AF-40F0-AE76-D5AE2A1524F1}</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{7F73D3DE-8BD3-42D6-A811-EFDC791C0D14}</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{082C42F4-6A43-487F-B232-EAFA2BD3133A}</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{527401E2-C7DB-4F1C-A014-446D078D129B}</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415340440"/>
        <c:axId val="415340832"/>
      </c:scatterChart>
      <c:valAx>
        <c:axId val="4153404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5340832"/>
        <c:crosses val="autoZero"/>
        <c:crossBetween val="midCat"/>
      </c:valAx>
      <c:valAx>
        <c:axId val="41534083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53404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{D87FC655-F268-4533-ADB8-C269813F412A}</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{9407938C-1D73-4C97-B7CF-DA12ABD68665}</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{0926939F-C3AD-4F80-95F6-6303543E9DAB}</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{FA5D2E41-8541-49DA-BA77-8E23401FFFE2}</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{2C3ADF5E-204E-4AF0-9D2C-9238C8F2FBAA}</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0.6</c:v>
                </c:pt>
                <c:pt idx="1">
                  <c:v>0.4</c:v>
                </c:pt>
                <c:pt idx="2">
                  <c:v>0.4</c:v>
                </c:pt>
                <c:pt idx="3">
                  <c:v>0.5</c:v>
                </c:pt>
                <c:pt idx="4">
                  <c:v>0.7</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{A7E8BA92-487C-4B9B-9A12-6F10BEBB9521}</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{2E9B51FE-5C14-4D6D-8147-E592DAE0D219}</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{7C93DBFC-68E2-40E7-8532-518989D54327}</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{A3010EF5-A47A-45E6-B6BA-C428A233A986}</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{D42DDD7E-9668-42C1-9B15-E7ED6FD7BB5A}</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11.1</c:v>
                </c:pt>
                <c:pt idx="1">
                  <c:v>10.3</c:v>
                </c:pt>
                <c:pt idx="2">
                  <c:v>9.4</c:v>
                </c:pt>
                <c:pt idx="3">
                  <c:v>8.1</c:v>
                </c:pt>
                <c:pt idx="4">
                  <c:v>7.1</c:v>
                </c:pt>
              </c:numCache>
            </c:numRef>
          </c:xVal>
          <c:yVal>
            <c:numRef>
              <c:f>公会計指標分析・財政指標組合せ分析表!$K$77:$O$77</c:f>
              <c:numCache>
                <c:formatCode>#,##0.0;"▲ "#,##0.0</c:formatCode>
                <c:ptCount val="5"/>
                <c:pt idx="0">
                  <c:v>44.4</c:v>
                </c:pt>
                <c:pt idx="1">
                  <c:v>43</c:v>
                </c:pt>
                <c:pt idx="2">
                  <c:v>37</c:v>
                </c:pt>
                <c:pt idx="3">
                  <c:v>27.8</c:v>
                </c:pt>
                <c:pt idx="4">
                  <c:v>20.2</c:v>
                </c:pt>
              </c:numCache>
            </c:numRef>
          </c:yVal>
          <c:smooth val="0"/>
        </c:ser>
        <c:dLbls>
          <c:showLegendKey val="0"/>
          <c:showVal val="0"/>
          <c:showCatName val="0"/>
          <c:showSerName val="0"/>
          <c:showPercent val="0"/>
          <c:showBubbleSize val="0"/>
        </c:dLbls>
        <c:axId val="415341616"/>
        <c:axId val="415342008"/>
      </c:scatterChart>
      <c:valAx>
        <c:axId val="415341616"/>
        <c:scaling>
          <c:orientation val="minMax"/>
          <c:max val="11.5"/>
          <c:min val="6.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5342008"/>
        <c:crosses val="autoZero"/>
        <c:crossBetween val="midCat"/>
      </c:valAx>
      <c:valAx>
        <c:axId val="415342008"/>
        <c:scaling>
          <c:orientation val="minMax"/>
          <c:max val="49"/>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534161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愛知県大口町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Ｈ２６まで増加傾向であった算入公債費等も減少し、元利償還金も前年並みとなっている。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実質公債費比率は０．２ポイント上昇しているが早期健全化基準と比較しても基準以下となっていることから、財政構造の健全化は保たれていると言える。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今後も地方債の新規発行額を抑制しつつ、これまで以上に公債費の適正化に取り組んでいく。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愛知県大口町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本町の将来負担比率については、過去の推移を見ても充当可能財源等が将来負担額を継続して上回っており財政構造の健全化が保たれていると言える。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今後も基金の有効な活用と地方債の発行額のバランスをよく見極めながら、引き続き健全な財政の運営に努める。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愛知県大口町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23,422
23,025
13.61
9,011,177
8,357,600
512,018
6,296,479
2,853,331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0.7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愛知県大口町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23,422
23,025
13.61
9,011,177
8,357,600
512,018
6,296,479
2,853,331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愛知県大口町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23,422
23,025
13.61
9,011,177
8,357,600
512,018
6,296,479
2,853,331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愛知県大口町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23,422
23,025
13.61
9,011,177
8,357,600
512,018
6,296,479
2,853,331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Ｈ２７は町民税が個人、法人合わせて４．８％の増額となり固定資産税を合わせ、町税全体で２．６％の増額となったことなどにより歳入総額が増加したことで昨年度に続き財政力指数が上昇している。</a:t>
          </a:r>
          <a:endParaRPr kumimoji="1" lang="en-US" altLang="ja-JP" sz="1300">
            <a:latin typeface="ＭＳ Ｐゴシック"/>
          </a:endParaRPr>
        </a:p>
        <a:p>
          <a:r>
            <a:rPr kumimoji="1" lang="ja-JP" altLang="en-US" sz="1300">
              <a:latin typeface="ＭＳ Ｐゴシック"/>
            </a:rPr>
            <a:t>　今後も、今しばらく</a:t>
          </a:r>
          <a:r>
            <a:rPr kumimoji="1" lang="ja-JP" altLang="ja-JP" sz="1300">
              <a:solidFill>
                <a:schemeClr val="dk1"/>
              </a:solidFill>
              <a:effectLst/>
              <a:latin typeface="+mn-lt"/>
              <a:ea typeface="+mn-ea"/>
              <a:cs typeface="+mn-cs"/>
            </a:rPr>
            <a:t>先行き不透明な経済状況は続くものと思われる</a:t>
          </a:r>
          <a:r>
            <a:rPr kumimoji="1" lang="ja-JP" altLang="en-US" sz="1300">
              <a:solidFill>
                <a:schemeClr val="dk1"/>
              </a:solidFill>
              <a:effectLst/>
              <a:latin typeface="+mn-lt"/>
              <a:ea typeface="+mn-ea"/>
              <a:cs typeface="+mn-cs"/>
            </a:rPr>
            <a:t>が、</a:t>
          </a:r>
          <a:r>
            <a:rPr kumimoji="1" lang="ja-JP" altLang="en-US" sz="1300">
              <a:latin typeface="ＭＳ Ｐゴシック"/>
            </a:rPr>
            <a:t>景気の動向を注視しつつ、経常経費を適切に管理し、安定した行財政運営に努めていく。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2722</xdr:rowOff>
    </xdr:from>
    <xdr:to>
      <xdr:col>7</xdr:col>
      <xdr:colOff>152400</xdr:colOff>
      <xdr:row>45</xdr:row>
      <xdr:rowOff>28122</xdr:rowOff>
    </xdr:to>
    <xdr:cxnSp macro="">
      <xdr:nvCxnSpPr>
        <xdr:cNvPr id="65" name="直線コネクタ 64"/>
        <xdr:cNvCxnSpPr/>
      </xdr:nvCxnSpPr>
      <xdr:spPr>
        <a:xfrm flipV="1">
          <a:off x="4953000" y="6174922"/>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6"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7" name="直線コネクタ 66"/>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89099</xdr:rowOff>
    </xdr:from>
    <xdr:ext cx="762000" cy="259045"/>
    <xdr:sp macro="" textlink="">
      <xdr:nvSpPr>
        <xdr:cNvPr id="68" name="財政力最大値テキスト"/>
        <xdr:cNvSpPr txBox="1"/>
      </xdr:nvSpPr>
      <xdr:spPr>
        <a:xfrm>
          <a:off x="5041900" y="591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1.17</a:t>
          </a:r>
          <a:endParaRPr kumimoji="1" lang="ja-JP" altLang="en-US" sz="1000" b="1">
            <a:latin typeface="ＭＳ Ｐゴシック"/>
          </a:endParaRPr>
        </a:p>
      </xdr:txBody>
    </xdr:sp>
    <xdr:clientData/>
  </xdr:oneCellAnchor>
  <xdr:twoCellAnchor>
    <xdr:from>
      <xdr:col>7</xdr:col>
      <xdr:colOff>63500</xdr:colOff>
      <xdr:row>36</xdr:row>
      <xdr:rowOff>2722</xdr:rowOff>
    </xdr:from>
    <xdr:to>
      <xdr:col>7</xdr:col>
      <xdr:colOff>241300</xdr:colOff>
      <xdr:row>36</xdr:row>
      <xdr:rowOff>2722</xdr:rowOff>
    </xdr:to>
    <xdr:cxnSp macro="">
      <xdr:nvCxnSpPr>
        <xdr:cNvPr id="69" name="直線コネクタ 68"/>
        <xdr:cNvCxnSpPr/>
      </xdr:nvCxnSpPr>
      <xdr:spPr>
        <a:xfrm>
          <a:off x="4864100" y="617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36</xdr:row>
      <xdr:rowOff>2722</xdr:rowOff>
    </xdr:from>
    <xdr:to>
      <xdr:col>7</xdr:col>
      <xdr:colOff>152400</xdr:colOff>
      <xdr:row>36</xdr:row>
      <xdr:rowOff>123372</xdr:rowOff>
    </xdr:to>
    <xdr:cxnSp macro="">
      <xdr:nvCxnSpPr>
        <xdr:cNvPr id="70" name="直線コネクタ 69"/>
        <xdr:cNvCxnSpPr/>
      </xdr:nvCxnSpPr>
      <xdr:spPr>
        <a:xfrm flipV="1">
          <a:off x="4114800" y="6174922"/>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99984</xdr:rowOff>
    </xdr:from>
    <xdr:ext cx="762000" cy="259045"/>
    <xdr:sp macro="" textlink="">
      <xdr:nvSpPr>
        <xdr:cNvPr id="71" name="財政力平均値テキスト"/>
        <xdr:cNvSpPr txBox="1"/>
      </xdr:nvSpPr>
      <xdr:spPr>
        <a:xfrm>
          <a:off x="5041900" y="6957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127907</xdr:rowOff>
    </xdr:from>
    <xdr:to>
      <xdr:col>7</xdr:col>
      <xdr:colOff>203200</xdr:colOff>
      <xdr:row>41</xdr:row>
      <xdr:rowOff>58057</xdr:rowOff>
    </xdr:to>
    <xdr:sp macro="" textlink="">
      <xdr:nvSpPr>
        <xdr:cNvPr id="72" name="フローチャート : 判断 71"/>
        <xdr:cNvSpPr/>
      </xdr:nvSpPr>
      <xdr:spPr>
        <a:xfrm>
          <a:off x="49022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36</xdr:row>
      <xdr:rowOff>123372</xdr:rowOff>
    </xdr:from>
    <xdr:to>
      <xdr:col>6</xdr:col>
      <xdr:colOff>0</xdr:colOff>
      <xdr:row>37</xdr:row>
      <xdr:rowOff>38100</xdr:rowOff>
    </xdr:to>
    <xdr:cxnSp macro="">
      <xdr:nvCxnSpPr>
        <xdr:cNvPr id="73" name="直線コネクタ 72"/>
        <xdr:cNvCxnSpPr/>
      </xdr:nvCxnSpPr>
      <xdr:spPr>
        <a:xfrm flipV="1">
          <a:off x="3225800" y="6295572"/>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145143</xdr:rowOff>
    </xdr:from>
    <xdr:to>
      <xdr:col>6</xdr:col>
      <xdr:colOff>50800</xdr:colOff>
      <xdr:row>41</xdr:row>
      <xdr:rowOff>75293</xdr:rowOff>
    </xdr:to>
    <xdr:sp macro="" textlink="">
      <xdr:nvSpPr>
        <xdr:cNvPr id="74" name="フローチャート : 判断 73"/>
        <xdr:cNvSpPr/>
      </xdr:nvSpPr>
      <xdr:spPr>
        <a:xfrm>
          <a:off x="4064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60070</xdr:rowOff>
    </xdr:from>
    <xdr:ext cx="736600" cy="259045"/>
    <xdr:sp macro="" textlink="">
      <xdr:nvSpPr>
        <xdr:cNvPr id="75" name="テキスト ボックス 74"/>
        <xdr:cNvSpPr txBox="1"/>
      </xdr:nvSpPr>
      <xdr:spPr>
        <a:xfrm>
          <a:off x="3733800" y="708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38100</xdr:rowOff>
    </xdr:from>
    <xdr:to>
      <xdr:col>4</xdr:col>
      <xdr:colOff>482600</xdr:colOff>
      <xdr:row>37</xdr:row>
      <xdr:rowOff>38100</xdr:rowOff>
    </xdr:to>
    <xdr:cxnSp macro="">
      <xdr:nvCxnSpPr>
        <xdr:cNvPr id="76" name="直線コネクタ 75"/>
        <xdr:cNvCxnSpPr/>
      </xdr:nvCxnSpPr>
      <xdr:spPr>
        <a:xfrm>
          <a:off x="2336800" y="6381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7" name="フローチャート : 判断 76"/>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111777</xdr:rowOff>
    </xdr:from>
    <xdr:ext cx="762000" cy="259045"/>
    <xdr:sp macro="" textlink="">
      <xdr:nvSpPr>
        <xdr:cNvPr id="78" name="テキスト ボックス 77"/>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35</xdr:row>
      <xdr:rowOff>156936</xdr:rowOff>
    </xdr:from>
    <xdr:to>
      <xdr:col>3</xdr:col>
      <xdr:colOff>279400</xdr:colOff>
      <xdr:row>37</xdr:row>
      <xdr:rowOff>38100</xdr:rowOff>
    </xdr:to>
    <xdr:cxnSp macro="">
      <xdr:nvCxnSpPr>
        <xdr:cNvPr id="79" name="直線コネクタ 78"/>
        <xdr:cNvCxnSpPr/>
      </xdr:nvCxnSpPr>
      <xdr:spPr>
        <a:xfrm>
          <a:off x="1447800" y="6157686"/>
          <a:ext cx="889000" cy="22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80" name="フローチャート : 判断 79"/>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111777</xdr:rowOff>
    </xdr:from>
    <xdr:ext cx="762000" cy="259045"/>
    <xdr:sp macro="" textlink="">
      <xdr:nvSpPr>
        <xdr:cNvPr id="81" name="テキスト ボックス 80"/>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93435</xdr:rowOff>
    </xdr:from>
    <xdr:to>
      <xdr:col>2</xdr:col>
      <xdr:colOff>127000</xdr:colOff>
      <xdr:row>41</xdr:row>
      <xdr:rowOff>23585</xdr:rowOff>
    </xdr:to>
    <xdr:sp macro="" textlink="">
      <xdr:nvSpPr>
        <xdr:cNvPr id="82" name="フローチャート : 判断 81"/>
        <xdr:cNvSpPr/>
      </xdr:nvSpPr>
      <xdr:spPr>
        <a:xfrm>
          <a:off x="1397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8362</xdr:rowOff>
    </xdr:from>
    <xdr:ext cx="762000" cy="259045"/>
    <xdr:sp macro="" textlink="">
      <xdr:nvSpPr>
        <xdr:cNvPr id="83" name="テキスト ボックス 82"/>
        <xdr:cNvSpPr txBox="1"/>
      </xdr:nvSpPr>
      <xdr:spPr>
        <a:xfrm>
          <a:off x="1066800" y="703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0.69</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35</xdr:row>
      <xdr:rowOff>123372</xdr:rowOff>
    </xdr:from>
    <xdr:to>
      <xdr:col>7</xdr:col>
      <xdr:colOff>203200</xdr:colOff>
      <xdr:row>36</xdr:row>
      <xdr:rowOff>53522</xdr:rowOff>
    </xdr:to>
    <xdr:sp macro="" textlink="">
      <xdr:nvSpPr>
        <xdr:cNvPr id="89" name="円/楕円 88"/>
        <xdr:cNvSpPr/>
      </xdr:nvSpPr>
      <xdr:spPr>
        <a:xfrm>
          <a:off x="4902200" y="612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35</xdr:row>
      <xdr:rowOff>44649</xdr:rowOff>
    </xdr:from>
    <xdr:ext cx="762000" cy="259045"/>
    <xdr:sp macro="" textlink="">
      <xdr:nvSpPr>
        <xdr:cNvPr id="90" name="財政力該当値テキスト"/>
        <xdr:cNvSpPr txBox="1"/>
      </xdr:nvSpPr>
      <xdr:spPr>
        <a:xfrm>
          <a:off x="5041900" y="604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5</xdr:col>
      <xdr:colOff>635000</xdr:colOff>
      <xdr:row>36</xdr:row>
      <xdr:rowOff>72572</xdr:rowOff>
    </xdr:from>
    <xdr:to>
      <xdr:col>6</xdr:col>
      <xdr:colOff>50800</xdr:colOff>
      <xdr:row>37</xdr:row>
      <xdr:rowOff>2722</xdr:rowOff>
    </xdr:to>
    <xdr:sp macro="" textlink="">
      <xdr:nvSpPr>
        <xdr:cNvPr id="91" name="円/楕円 90"/>
        <xdr:cNvSpPr/>
      </xdr:nvSpPr>
      <xdr:spPr>
        <a:xfrm>
          <a:off x="4064000" y="624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35</xdr:row>
      <xdr:rowOff>12899</xdr:rowOff>
    </xdr:from>
    <xdr:ext cx="736600" cy="259045"/>
    <xdr:sp macro="" textlink="">
      <xdr:nvSpPr>
        <xdr:cNvPr id="92" name="テキスト ボックス 91"/>
        <xdr:cNvSpPr txBox="1"/>
      </xdr:nvSpPr>
      <xdr:spPr>
        <a:xfrm>
          <a:off x="3733800" y="601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4</xdr:col>
      <xdr:colOff>431800</xdr:colOff>
      <xdr:row>36</xdr:row>
      <xdr:rowOff>158750</xdr:rowOff>
    </xdr:from>
    <xdr:to>
      <xdr:col>4</xdr:col>
      <xdr:colOff>533400</xdr:colOff>
      <xdr:row>37</xdr:row>
      <xdr:rowOff>88900</xdr:rowOff>
    </xdr:to>
    <xdr:sp macro="" textlink="">
      <xdr:nvSpPr>
        <xdr:cNvPr id="93" name="円/楕円 92"/>
        <xdr:cNvSpPr/>
      </xdr:nvSpPr>
      <xdr:spPr>
        <a:xfrm>
          <a:off x="3175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35</xdr:row>
      <xdr:rowOff>99077</xdr:rowOff>
    </xdr:from>
    <xdr:ext cx="762000" cy="259045"/>
    <xdr:sp macro="" textlink="">
      <xdr:nvSpPr>
        <xdr:cNvPr id="94" name="テキスト ボックス 93"/>
        <xdr:cNvSpPr txBox="1"/>
      </xdr:nvSpPr>
      <xdr:spPr>
        <a:xfrm>
          <a:off x="2844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3</xdr:col>
      <xdr:colOff>228600</xdr:colOff>
      <xdr:row>36</xdr:row>
      <xdr:rowOff>158750</xdr:rowOff>
    </xdr:from>
    <xdr:to>
      <xdr:col>3</xdr:col>
      <xdr:colOff>330200</xdr:colOff>
      <xdr:row>37</xdr:row>
      <xdr:rowOff>88900</xdr:rowOff>
    </xdr:to>
    <xdr:sp macro="" textlink="">
      <xdr:nvSpPr>
        <xdr:cNvPr id="95" name="円/楕円 94"/>
        <xdr:cNvSpPr/>
      </xdr:nvSpPr>
      <xdr:spPr>
        <a:xfrm>
          <a:off x="2286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35</xdr:row>
      <xdr:rowOff>99077</xdr:rowOff>
    </xdr:from>
    <xdr:ext cx="762000" cy="259045"/>
    <xdr:sp macro="" textlink="">
      <xdr:nvSpPr>
        <xdr:cNvPr id="96" name="テキスト ボックス 95"/>
        <xdr:cNvSpPr txBox="1"/>
      </xdr:nvSpPr>
      <xdr:spPr>
        <a:xfrm>
          <a:off x="1955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xdr:col>
      <xdr:colOff>25400</xdr:colOff>
      <xdr:row>35</xdr:row>
      <xdr:rowOff>106136</xdr:rowOff>
    </xdr:from>
    <xdr:to>
      <xdr:col>2</xdr:col>
      <xdr:colOff>127000</xdr:colOff>
      <xdr:row>36</xdr:row>
      <xdr:rowOff>36286</xdr:rowOff>
    </xdr:to>
    <xdr:sp macro="" textlink="">
      <xdr:nvSpPr>
        <xdr:cNvPr id="97" name="円/楕円 96"/>
        <xdr:cNvSpPr/>
      </xdr:nvSpPr>
      <xdr:spPr>
        <a:xfrm>
          <a:off x="1397000" y="610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34</xdr:row>
      <xdr:rowOff>46463</xdr:rowOff>
    </xdr:from>
    <xdr:ext cx="762000" cy="259045"/>
    <xdr:sp macro="" textlink="">
      <xdr:nvSpPr>
        <xdr:cNvPr id="98" name="テキスト ボックス 97"/>
        <xdr:cNvSpPr txBox="1"/>
      </xdr:nvSpPr>
      <xdr:spPr>
        <a:xfrm>
          <a:off x="1066800" y="587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れまでも経常経費の抑制策に力を注いできたが、取り組みの成果により本年度も昨年度と比較して３．１ポイント減少となり、類似団体と比較しても１３．６ポイント下回っていることから、健全な財政運営が維持されていると言える。</a:t>
          </a:r>
          <a:endParaRPr kumimoji="1" lang="en-US" altLang="ja-JP" sz="1300">
            <a:latin typeface="ＭＳ Ｐゴシック"/>
          </a:endParaRPr>
        </a:p>
        <a:p>
          <a:r>
            <a:rPr kumimoji="1" lang="ja-JP" altLang="en-US" sz="1300">
              <a:latin typeface="ＭＳ Ｐゴシック"/>
            </a:rPr>
            <a:t>　今後も財源確保に努めつつ、経常経費の抑制にも努めていく。</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116332</xdr:rowOff>
    </xdr:to>
    <xdr:cxnSp macro="">
      <xdr:nvCxnSpPr>
        <xdr:cNvPr id="126" name="直線コネクタ 125"/>
        <xdr:cNvCxnSpPr/>
      </xdr:nvCxnSpPr>
      <xdr:spPr>
        <a:xfrm flipV="1">
          <a:off x="4953000" y="10075926"/>
          <a:ext cx="0" cy="1356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88409</xdr:rowOff>
    </xdr:from>
    <xdr:ext cx="762000" cy="259045"/>
    <xdr:sp macro="" textlink="">
      <xdr:nvSpPr>
        <xdr:cNvPr id="127" name="財政構造の弾力性最小値テキスト"/>
        <xdr:cNvSpPr txBox="1"/>
      </xdr:nvSpPr>
      <xdr:spPr>
        <a:xfrm>
          <a:off x="5041900" y="1140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98.2</a:t>
          </a:r>
          <a:endParaRPr kumimoji="1" lang="ja-JP" altLang="en-US" sz="1000" b="1">
            <a:latin typeface="ＭＳ Ｐゴシック"/>
          </a:endParaRPr>
        </a:p>
      </xdr:txBody>
    </xdr:sp>
    <xdr:clientData/>
  </xdr:oneCellAnchor>
  <xdr:twoCellAnchor>
    <xdr:from>
      <xdr:col>7</xdr:col>
      <xdr:colOff>63500</xdr:colOff>
      <xdr:row>66</xdr:row>
      <xdr:rowOff>116332</xdr:rowOff>
    </xdr:from>
    <xdr:to>
      <xdr:col>7</xdr:col>
      <xdr:colOff>241300</xdr:colOff>
      <xdr:row>66</xdr:row>
      <xdr:rowOff>116332</xdr:rowOff>
    </xdr:to>
    <xdr:cxnSp macro="">
      <xdr:nvCxnSpPr>
        <xdr:cNvPr id="128" name="直線コネクタ 127"/>
        <xdr:cNvCxnSpPr/>
      </xdr:nvCxnSpPr>
      <xdr:spPr>
        <a:xfrm>
          <a:off x="4864100" y="1143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9"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70.1</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30" name="直線コネクタ 129"/>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8636</xdr:rowOff>
    </xdr:from>
    <xdr:to>
      <xdr:col>7</xdr:col>
      <xdr:colOff>152400</xdr:colOff>
      <xdr:row>59</xdr:row>
      <xdr:rowOff>167894</xdr:rowOff>
    </xdr:to>
    <xdr:cxnSp macro="">
      <xdr:nvCxnSpPr>
        <xdr:cNvPr id="131" name="直線コネクタ 130"/>
        <xdr:cNvCxnSpPr/>
      </xdr:nvCxnSpPr>
      <xdr:spPr>
        <a:xfrm flipV="1">
          <a:off x="4114800" y="10124186"/>
          <a:ext cx="8382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71899</xdr:rowOff>
    </xdr:from>
    <xdr:ext cx="762000" cy="259045"/>
    <xdr:sp macro="" textlink="">
      <xdr:nvSpPr>
        <xdr:cNvPr id="132" name="財政構造の弾力性平均値テキスト"/>
        <xdr:cNvSpPr txBox="1"/>
      </xdr:nvSpPr>
      <xdr:spPr>
        <a:xfrm>
          <a:off x="5041900" y="107017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99822</xdr:rowOff>
    </xdr:from>
    <xdr:to>
      <xdr:col>7</xdr:col>
      <xdr:colOff>203200</xdr:colOff>
      <xdr:row>63</xdr:row>
      <xdr:rowOff>29972</xdr:rowOff>
    </xdr:to>
    <xdr:sp macro="" textlink="">
      <xdr:nvSpPr>
        <xdr:cNvPr id="133" name="フローチャート : 判断 132"/>
        <xdr:cNvSpPr/>
      </xdr:nvSpPr>
      <xdr:spPr>
        <a:xfrm>
          <a:off x="49022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167894</xdr:rowOff>
    </xdr:from>
    <xdr:to>
      <xdr:col>6</xdr:col>
      <xdr:colOff>0</xdr:colOff>
      <xdr:row>60</xdr:row>
      <xdr:rowOff>131572</xdr:rowOff>
    </xdr:to>
    <xdr:cxnSp macro="">
      <xdr:nvCxnSpPr>
        <xdr:cNvPr id="134" name="直線コネクタ 133"/>
        <xdr:cNvCxnSpPr/>
      </xdr:nvCxnSpPr>
      <xdr:spPr>
        <a:xfrm flipV="1">
          <a:off x="3225800" y="1028344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114300</xdr:rowOff>
    </xdr:from>
    <xdr:to>
      <xdr:col>6</xdr:col>
      <xdr:colOff>50800</xdr:colOff>
      <xdr:row>63</xdr:row>
      <xdr:rowOff>44450</xdr:rowOff>
    </xdr:to>
    <xdr:sp macro="" textlink="">
      <xdr:nvSpPr>
        <xdr:cNvPr id="135" name="フローチャート : 判断 134"/>
        <xdr:cNvSpPr/>
      </xdr:nvSpPr>
      <xdr:spPr>
        <a:xfrm>
          <a:off x="4064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29227</xdr:rowOff>
    </xdr:from>
    <xdr:ext cx="736600" cy="259045"/>
    <xdr:sp macro="" textlink="">
      <xdr:nvSpPr>
        <xdr:cNvPr id="136" name="テキスト ボックス 135"/>
        <xdr:cNvSpPr txBox="1"/>
      </xdr:nvSpPr>
      <xdr:spPr>
        <a:xfrm>
          <a:off x="3733800" y="1083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131572</xdr:rowOff>
    </xdr:from>
    <xdr:to>
      <xdr:col>4</xdr:col>
      <xdr:colOff>482600</xdr:colOff>
      <xdr:row>61</xdr:row>
      <xdr:rowOff>42164</xdr:rowOff>
    </xdr:to>
    <xdr:cxnSp macro="">
      <xdr:nvCxnSpPr>
        <xdr:cNvPr id="137" name="直線コネクタ 136"/>
        <xdr:cNvCxnSpPr/>
      </xdr:nvCxnSpPr>
      <xdr:spPr>
        <a:xfrm flipV="1">
          <a:off x="2336800" y="10418572"/>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143256</xdr:rowOff>
    </xdr:from>
    <xdr:to>
      <xdr:col>4</xdr:col>
      <xdr:colOff>533400</xdr:colOff>
      <xdr:row>63</xdr:row>
      <xdr:rowOff>73406</xdr:rowOff>
    </xdr:to>
    <xdr:sp macro="" textlink="">
      <xdr:nvSpPr>
        <xdr:cNvPr id="138" name="フローチャート : 判断 137"/>
        <xdr:cNvSpPr/>
      </xdr:nvSpPr>
      <xdr:spPr>
        <a:xfrm>
          <a:off x="3175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58183</xdr:rowOff>
    </xdr:from>
    <xdr:ext cx="762000" cy="259045"/>
    <xdr:sp macro="" textlink="">
      <xdr:nvSpPr>
        <xdr:cNvPr id="139" name="テキスト ボックス 138"/>
        <xdr:cNvSpPr txBox="1"/>
      </xdr:nvSpPr>
      <xdr:spPr>
        <a:xfrm>
          <a:off x="2844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18034</xdr:rowOff>
    </xdr:from>
    <xdr:to>
      <xdr:col>3</xdr:col>
      <xdr:colOff>279400</xdr:colOff>
      <xdr:row>61</xdr:row>
      <xdr:rowOff>42164</xdr:rowOff>
    </xdr:to>
    <xdr:cxnSp macro="">
      <xdr:nvCxnSpPr>
        <xdr:cNvPr id="140" name="直線コネクタ 139"/>
        <xdr:cNvCxnSpPr/>
      </xdr:nvCxnSpPr>
      <xdr:spPr>
        <a:xfrm>
          <a:off x="1447800" y="1047648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10414</xdr:rowOff>
    </xdr:from>
    <xdr:to>
      <xdr:col>3</xdr:col>
      <xdr:colOff>330200</xdr:colOff>
      <xdr:row>63</xdr:row>
      <xdr:rowOff>112014</xdr:rowOff>
    </xdr:to>
    <xdr:sp macro="" textlink="">
      <xdr:nvSpPr>
        <xdr:cNvPr id="141" name="フローチャート : 判断 140"/>
        <xdr:cNvSpPr/>
      </xdr:nvSpPr>
      <xdr:spPr>
        <a:xfrm>
          <a:off x="2286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96791</xdr:rowOff>
    </xdr:from>
    <xdr:ext cx="762000" cy="259045"/>
    <xdr:sp macro="" textlink="">
      <xdr:nvSpPr>
        <xdr:cNvPr id="142" name="テキスト ボックス 141"/>
        <xdr:cNvSpPr txBox="1"/>
      </xdr:nvSpPr>
      <xdr:spPr>
        <a:xfrm>
          <a:off x="1955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34544</xdr:rowOff>
    </xdr:from>
    <xdr:to>
      <xdr:col>2</xdr:col>
      <xdr:colOff>127000</xdr:colOff>
      <xdr:row>63</xdr:row>
      <xdr:rowOff>136144</xdr:rowOff>
    </xdr:to>
    <xdr:sp macro="" textlink="">
      <xdr:nvSpPr>
        <xdr:cNvPr id="143" name="フローチャート : 判断 142"/>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120921</xdr:rowOff>
    </xdr:from>
    <xdr:ext cx="762000" cy="259045"/>
    <xdr:sp macro="" textlink="">
      <xdr:nvSpPr>
        <xdr:cNvPr id="144" name="テキスト ボックス 143"/>
        <xdr:cNvSpPr txBox="1"/>
      </xdr:nvSpPr>
      <xdr:spPr>
        <a:xfrm>
          <a:off x="1066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58</xdr:row>
      <xdr:rowOff>129286</xdr:rowOff>
    </xdr:from>
    <xdr:to>
      <xdr:col>7</xdr:col>
      <xdr:colOff>203200</xdr:colOff>
      <xdr:row>59</xdr:row>
      <xdr:rowOff>59436</xdr:rowOff>
    </xdr:to>
    <xdr:sp macro="" textlink="">
      <xdr:nvSpPr>
        <xdr:cNvPr id="150" name="円/楕円 149"/>
        <xdr:cNvSpPr/>
      </xdr:nvSpPr>
      <xdr:spPr>
        <a:xfrm>
          <a:off x="4902200" y="1007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50563</xdr:rowOff>
    </xdr:from>
    <xdr:ext cx="762000" cy="259045"/>
    <xdr:sp macro="" textlink="">
      <xdr:nvSpPr>
        <xdr:cNvPr id="151" name="財政構造の弾力性該当値テキスト"/>
        <xdr:cNvSpPr txBox="1"/>
      </xdr:nvSpPr>
      <xdr:spPr>
        <a:xfrm>
          <a:off x="5041900" y="9994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117094</xdr:rowOff>
    </xdr:from>
    <xdr:to>
      <xdr:col>6</xdr:col>
      <xdr:colOff>50800</xdr:colOff>
      <xdr:row>60</xdr:row>
      <xdr:rowOff>47244</xdr:rowOff>
    </xdr:to>
    <xdr:sp macro="" textlink="">
      <xdr:nvSpPr>
        <xdr:cNvPr id="152" name="円/楕円 151"/>
        <xdr:cNvSpPr/>
      </xdr:nvSpPr>
      <xdr:spPr>
        <a:xfrm>
          <a:off x="4064000" y="1023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57421</xdr:rowOff>
    </xdr:from>
    <xdr:ext cx="736600" cy="259045"/>
    <xdr:sp macro="" textlink="">
      <xdr:nvSpPr>
        <xdr:cNvPr id="153" name="テキスト ボックス 152"/>
        <xdr:cNvSpPr txBox="1"/>
      </xdr:nvSpPr>
      <xdr:spPr>
        <a:xfrm>
          <a:off x="3733800" y="10001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80772</xdr:rowOff>
    </xdr:from>
    <xdr:to>
      <xdr:col>4</xdr:col>
      <xdr:colOff>533400</xdr:colOff>
      <xdr:row>61</xdr:row>
      <xdr:rowOff>10922</xdr:rowOff>
    </xdr:to>
    <xdr:sp macro="" textlink="">
      <xdr:nvSpPr>
        <xdr:cNvPr id="154" name="円/楕円 153"/>
        <xdr:cNvSpPr/>
      </xdr:nvSpPr>
      <xdr:spPr>
        <a:xfrm>
          <a:off x="3175000" y="1036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21099</xdr:rowOff>
    </xdr:from>
    <xdr:ext cx="762000" cy="259045"/>
    <xdr:sp macro="" textlink="">
      <xdr:nvSpPr>
        <xdr:cNvPr id="155" name="テキスト ボックス 154"/>
        <xdr:cNvSpPr txBox="1"/>
      </xdr:nvSpPr>
      <xdr:spPr>
        <a:xfrm>
          <a:off x="2844800" y="1013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162814</xdr:rowOff>
    </xdr:from>
    <xdr:to>
      <xdr:col>3</xdr:col>
      <xdr:colOff>330200</xdr:colOff>
      <xdr:row>61</xdr:row>
      <xdr:rowOff>92964</xdr:rowOff>
    </xdr:to>
    <xdr:sp macro="" textlink="">
      <xdr:nvSpPr>
        <xdr:cNvPr id="156" name="円/楕円 155"/>
        <xdr:cNvSpPr/>
      </xdr:nvSpPr>
      <xdr:spPr>
        <a:xfrm>
          <a:off x="2286000" y="1044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103141</xdr:rowOff>
    </xdr:from>
    <xdr:ext cx="762000" cy="259045"/>
    <xdr:sp macro="" textlink="">
      <xdr:nvSpPr>
        <xdr:cNvPr id="157" name="テキスト ボックス 156"/>
        <xdr:cNvSpPr txBox="1"/>
      </xdr:nvSpPr>
      <xdr:spPr>
        <a:xfrm>
          <a:off x="1955800" y="1021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138684</xdr:rowOff>
    </xdr:from>
    <xdr:to>
      <xdr:col>2</xdr:col>
      <xdr:colOff>127000</xdr:colOff>
      <xdr:row>61</xdr:row>
      <xdr:rowOff>68834</xdr:rowOff>
    </xdr:to>
    <xdr:sp macro="" textlink="">
      <xdr:nvSpPr>
        <xdr:cNvPr id="158" name="円/楕円 157"/>
        <xdr:cNvSpPr/>
      </xdr:nvSpPr>
      <xdr:spPr>
        <a:xfrm>
          <a:off x="1397000" y="104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79011</xdr:rowOff>
    </xdr:from>
    <xdr:ext cx="762000" cy="259045"/>
    <xdr:sp macro="" textlink="">
      <xdr:nvSpPr>
        <xdr:cNvPr id="159" name="テキスト ボックス 158"/>
        <xdr:cNvSpPr txBox="1"/>
      </xdr:nvSpPr>
      <xdr:spPr>
        <a:xfrm>
          <a:off x="1066800" y="1019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[123,445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112,004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前年度と比較し若干ではあるが減少となっているものの、依然物件費等の行政コストが他団体と比べ高い傾向にあり、類似団体との比較も高水準となっている。</a:t>
          </a:r>
          <a:endParaRPr kumimoji="1" lang="en-US" altLang="ja-JP" sz="1300">
            <a:latin typeface="ＭＳ Ｐゴシック"/>
          </a:endParaRPr>
        </a:p>
        <a:p>
          <a:r>
            <a:rPr kumimoji="1" lang="ja-JP" altLang="en-US" sz="1300">
              <a:latin typeface="ＭＳ Ｐゴシック"/>
            </a:rPr>
            <a:t>　中でも委託料が第７次総合計画策定とまち・ひと・しごと創生総合戦略の策定時期が重なったことなどにより増加しており、大きな要因であるととらえられる。費用対効果をよく見極め、内容をよく検証しつつ適切な管理に努めなければならない。</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62858</xdr:rowOff>
    </xdr:from>
    <xdr:to>
      <xdr:col>7</xdr:col>
      <xdr:colOff>152400</xdr:colOff>
      <xdr:row>89</xdr:row>
      <xdr:rowOff>108221</xdr:rowOff>
    </xdr:to>
    <xdr:cxnSp macro="">
      <xdr:nvCxnSpPr>
        <xdr:cNvPr id="188" name="直線コネクタ 187"/>
        <xdr:cNvCxnSpPr/>
      </xdr:nvCxnSpPr>
      <xdr:spPr>
        <a:xfrm flipV="1">
          <a:off x="4953000" y="13950308"/>
          <a:ext cx="0" cy="1416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80298</xdr:rowOff>
    </xdr:from>
    <xdr:ext cx="762000" cy="259045"/>
    <xdr:sp macro="" textlink="">
      <xdr:nvSpPr>
        <xdr:cNvPr id="189" name="人件費・物件費等の状況最小値テキスト"/>
        <xdr:cNvSpPr txBox="1"/>
      </xdr:nvSpPr>
      <xdr:spPr>
        <a:xfrm>
          <a:off x="5041900" y="15339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779,082</a:t>
          </a:r>
          <a:endParaRPr kumimoji="1" lang="ja-JP" altLang="en-US" sz="1000" b="1">
            <a:latin typeface="ＭＳ Ｐゴシック"/>
          </a:endParaRPr>
        </a:p>
      </xdr:txBody>
    </xdr:sp>
    <xdr:clientData/>
  </xdr:oneCellAnchor>
  <xdr:twoCellAnchor>
    <xdr:from>
      <xdr:col>7</xdr:col>
      <xdr:colOff>63500</xdr:colOff>
      <xdr:row>89</xdr:row>
      <xdr:rowOff>108221</xdr:rowOff>
    </xdr:from>
    <xdr:to>
      <xdr:col>7</xdr:col>
      <xdr:colOff>241300</xdr:colOff>
      <xdr:row>89</xdr:row>
      <xdr:rowOff>108221</xdr:rowOff>
    </xdr:to>
    <xdr:cxnSp macro="">
      <xdr:nvCxnSpPr>
        <xdr:cNvPr id="190" name="直線コネクタ 189"/>
        <xdr:cNvCxnSpPr/>
      </xdr:nvCxnSpPr>
      <xdr:spPr>
        <a:xfrm>
          <a:off x="4864100" y="1536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149235</xdr:rowOff>
    </xdr:from>
    <xdr:ext cx="762000" cy="259045"/>
    <xdr:sp macro="" textlink="">
      <xdr:nvSpPr>
        <xdr:cNvPr id="191" name="人件費・物件費等の状況最大値テキスト"/>
        <xdr:cNvSpPr txBox="1"/>
      </xdr:nvSpPr>
      <xdr:spPr>
        <a:xfrm>
          <a:off x="5041900" y="1369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74,418</a:t>
          </a:r>
          <a:endParaRPr kumimoji="1" lang="ja-JP" altLang="en-US" sz="1000" b="1">
            <a:latin typeface="ＭＳ Ｐゴシック"/>
          </a:endParaRPr>
        </a:p>
      </xdr:txBody>
    </xdr:sp>
    <xdr:clientData/>
  </xdr:oneCellAnchor>
  <xdr:twoCellAnchor>
    <xdr:from>
      <xdr:col>7</xdr:col>
      <xdr:colOff>63500</xdr:colOff>
      <xdr:row>81</xdr:row>
      <xdr:rowOff>62858</xdr:rowOff>
    </xdr:from>
    <xdr:to>
      <xdr:col>7</xdr:col>
      <xdr:colOff>241300</xdr:colOff>
      <xdr:row>81</xdr:row>
      <xdr:rowOff>62858</xdr:rowOff>
    </xdr:to>
    <xdr:cxnSp macro="">
      <xdr:nvCxnSpPr>
        <xdr:cNvPr id="192" name="直線コネクタ 191"/>
        <xdr:cNvCxnSpPr/>
      </xdr:nvCxnSpPr>
      <xdr:spPr>
        <a:xfrm>
          <a:off x="4864100" y="1395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161444</xdr:rowOff>
    </xdr:from>
    <xdr:to>
      <xdr:col>7</xdr:col>
      <xdr:colOff>152400</xdr:colOff>
      <xdr:row>81</xdr:row>
      <xdr:rowOff>164243</xdr:rowOff>
    </xdr:to>
    <xdr:cxnSp macro="">
      <xdr:nvCxnSpPr>
        <xdr:cNvPr id="193" name="直線コネクタ 192"/>
        <xdr:cNvCxnSpPr/>
      </xdr:nvCxnSpPr>
      <xdr:spPr>
        <a:xfrm flipV="1">
          <a:off x="4114800" y="14048894"/>
          <a:ext cx="838200" cy="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146221</xdr:rowOff>
    </xdr:from>
    <xdr:ext cx="762000" cy="259045"/>
    <xdr:sp macro="" textlink="">
      <xdr:nvSpPr>
        <xdr:cNvPr id="194" name="人件費・物件費等の状況平均値テキスト"/>
        <xdr:cNvSpPr txBox="1"/>
      </xdr:nvSpPr>
      <xdr:spPr>
        <a:xfrm>
          <a:off x="5041900" y="14033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132,511</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128874</xdr:rowOff>
    </xdr:from>
    <xdr:to>
      <xdr:col>7</xdr:col>
      <xdr:colOff>203200</xdr:colOff>
      <xdr:row>82</xdr:row>
      <xdr:rowOff>59024</xdr:rowOff>
    </xdr:to>
    <xdr:sp macro="" textlink="">
      <xdr:nvSpPr>
        <xdr:cNvPr id="195" name="フローチャート : 判断 194"/>
        <xdr:cNvSpPr/>
      </xdr:nvSpPr>
      <xdr:spPr>
        <a:xfrm>
          <a:off x="4902200" y="1401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157330</xdr:rowOff>
    </xdr:from>
    <xdr:to>
      <xdr:col>6</xdr:col>
      <xdr:colOff>0</xdr:colOff>
      <xdr:row>81</xdr:row>
      <xdr:rowOff>164243</xdr:rowOff>
    </xdr:to>
    <xdr:cxnSp macro="">
      <xdr:nvCxnSpPr>
        <xdr:cNvPr id="196" name="直線コネクタ 195"/>
        <xdr:cNvCxnSpPr/>
      </xdr:nvCxnSpPr>
      <xdr:spPr>
        <a:xfrm>
          <a:off x="3225800" y="14044780"/>
          <a:ext cx="889000" cy="6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94910</xdr:rowOff>
    </xdr:from>
    <xdr:to>
      <xdr:col>6</xdr:col>
      <xdr:colOff>50800</xdr:colOff>
      <xdr:row>82</xdr:row>
      <xdr:rowOff>25060</xdr:rowOff>
    </xdr:to>
    <xdr:sp macro="" textlink="">
      <xdr:nvSpPr>
        <xdr:cNvPr id="197" name="フローチャート : 判断 196"/>
        <xdr:cNvSpPr/>
      </xdr:nvSpPr>
      <xdr:spPr>
        <a:xfrm>
          <a:off x="4064000" y="139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35237</xdr:rowOff>
    </xdr:from>
    <xdr:ext cx="736600" cy="259045"/>
    <xdr:sp macro="" textlink="">
      <xdr:nvSpPr>
        <xdr:cNvPr id="198" name="テキスト ボックス 197"/>
        <xdr:cNvSpPr txBox="1"/>
      </xdr:nvSpPr>
      <xdr:spPr>
        <a:xfrm>
          <a:off x="3733800" y="13751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115,621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154746</xdr:rowOff>
    </xdr:from>
    <xdr:to>
      <xdr:col>4</xdr:col>
      <xdr:colOff>482600</xdr:colOff>
      <xdr:row>81</xdr:row>
      <xdr:rowOff>157330</xdr:rowOff>
    </xdr:to>
    <xdr:cxnSp macro="">
      <xdr:nvCxnSpPr>
        <xdr:cNvPr id="199" name="直線コネクタ 198"/>
        <xdr:cNvCxnSpPr/>
      </xdr:nvCxnSpPr>
      <xdr:spPr>
        <a:xfrm>
          <a:off x="2336800" y="14042196"/>
          <a:ext cx="889000" cy="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82800</xdr:rowOff>
    </xdr:from>
    <xdr:to>
      <xdr:col>4</xdr:col>
      <xdr:colOff>533400</xdr:colOff>
      <xdr:row>82</xdr:row>
      <xdr:rowOff>12950</xdr:rowOff>
    </xdr:to>
    <xdr:sp macro="" textlink="">
      <xdr:nvSpPr>
        <xdr:cNvPr id="200" name="フローチャート : 判断 199"/>
        <xdr:cNvSpPr/>
      </xdr:nvSpPr>
      <xdr:spPr>
        <a:xfrm>
          <a:off x="3175000" y="1397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23127</xdr:rowOff>
    </xdr:from>
    <xdr:ext cx="762000" cy="259045"/>
    <xdr:sp macro="" textlink="">
      <xdr:nvSpPr>
        <xdr:cNvPr id="201" name="テキスト ボックス 200"/>
        <xdr:cNvSpPr txBox="1"/>
      </xdr:nvSpPr>
      <xdr:spPr>
        <a:xfrm>
          <a:off x="2844800" y="1373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109,598</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154746</xdr:rowOff>
    </xdr:from>
    <xdr:to>
      <xdr:col>3</xdr:col>
      <xdr:colOff>279400</xdr:colOff>
      <xdr:row>81</xdr:row>
      <xdr:rowOff>160187</xdr:rowOff>
    </xdr:to>
    <xdr:cxnSp macro="">
      <xdr:nvCxnSpPr>
        <xdr:cNvPr id="202" name="直線コネクタ 201"/>
        <xdr:cNvCxnSpPr/>
      </xdr:nvCxnSpPr>
      <xdr:spPr>
        <a:xfrm flipV="1">
          <a:off x="1447800" y="14042196"/>
          <a:ext cx="889000" cy="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83263</xdr:rowOff>
    </xdr:from>
    <xdr:to>
      <xdr:col>3</xdr:col>
      <xdr:colOff>330200</xdr:colOff>
      <xdr:row>82</xdr:row>
      <xdr:rowOff>13413</xdr:rowOff>
    </xdr:to>
    <xdr:sp macro="" textlink="">
      <xdr:nvSpPr>
        <xdr:cNvPr id="203" name="フローチャート : 判断 202"/>
        <xdr:cNvSpPr/>
      </xdr:nvSpPr>
      <xdr:spPr>
        <a:xfrm>
          <a:off x="2286000" y="1397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23590</xdr:rowOff>
    </xdr:from>
    <xdr:ext cx="762000" cy="259045"/>
    <xdr:sp macro="" textlink="">
      <xdr:nvSpPr>
        <xdr:cNvPr id="204" name="テキスト ボックス 203"/>
        <xdr:cNvSpPr txBox="1"/>
      </xdr:nvSpPr>
      <xdr:spPr>
        <a:xfrm>
          <a:off x="1955800" y="1373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109,828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94340</xdr:rowOff>
    </xdr:from>
    <xdr:to>
      <xdr:col>2</xdr:col>
      <xdr:colOff>127000</xdr:colOff>
      <xdr:row>82</xdr:row>
      <xdr:rowOff>24490</xdr:rowOff>
    </xdr:to>
    <xdr:sp macro="" textlink="">
      <xdr:nvSpPr>
        <xdr:cNvPr id="205" name="フローチャート : 判断 204"/>
        <xdr:cNvSpPr/>
      </xdr:nvSpPr>
      <xdr:spPr>
        <a:xfrm>
          <a:off x="1397000" y="1398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34667</xdr:rowOff>
    </xdr:from>
    <xdr:ext cx="762000" cy="259045"/>
    <xdr:sp macro="" textlink="">
      <xdr:nvSpPr>
        <xdr:cNvPr id="206" name="テキスト ボックス 205"/>
        <xdr:cNvSpPr txBox="1"/>
      </xdr:nvSpPr>
      <xdr:spPr>
        <a:xfrm>
          <a:off x="1066800" y="1375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115,337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110644</xdr:rowOff>
    </xdr:from>
    <xdr:to>
      <xdr:col>7</xdr:col>
      <xdr:colOff>203200</xdr:colOff>
      <xdr:row>82</xdr:row>
      <xdr:rowOff>40794</xdr:rowOff>
    </xdr:to>
    <xdr:sp macro="" textlink="">
      <xdr:nvSpPr>
        <xdr:cNvPr id="212" name="円/楕円 211"/>
        <xdr:cNvSpPr/>
      </xdr:nvSpPr>
      <xdr:spPr>
        <a:xfrm>
          <a:off x="4902200" y="1399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31921</xdr:rowOff>
    </xdr:from>
    <xdr:ext cx="762000" cy="259045"/>
    <xdr:sp macro="" textlink="">
      <xdr:nvSpPr>
        <xdr:cNvPr id="213" name="人件費・物件費等の状況該当値テキスト"/>
        <xdr:cNvSpPr txBox="1"/>
      </xdr:nvSpPr>
      <xdr:spPr>
        <a:xfrm>
          <a:off x="5041900" y="13919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123,445</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113443</xdr:rowOff>
    </xdr:from>
    <xdr:to>
      <xdr:col>6</xdr:col>
      <xdr:colOff>50800</xdr:colOff>
      <xdr:row>82</xdr:row>
      <xdr:rowOff>43593</xdr:rowOff>
    </xdr:to>
    <xdr:sp macro="" textlink="">
      <xdr:nvSpPr>
        <xdr:cNvPr id="214" name="円/楕円 213"/>
        <xdr:cNvSpPr/>
      </xdr:nvSpPr>
      <xdr:spPr>
        <a:xfrm>
          <a:off x="4064000" y="1400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28370</xdr:rowOff>
    </xdr:from>
    <xdr:ext cx="736600" cy="259045"/>
    <xdr:sp macro="" textlink="">
      <xdr:nvSpPr>
        <xdr:cNvPr id="215" name="テキスト ボックス 214"/>
        <xdr:cNvSpPr txBox="1"/>
      </xdr:nvSpPr>
      <xdr:spPr>
        <a:xfrm>
          <a:off x="3733800" y="140872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124,837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106530</xdr:rowOff>
    </xdr:from>
    <xdr:to>
      <xdr:col>4</xdr:col>
      <xdr:colOff>533400</xdr:colOff>
      <xdr:row>82</xdr:row>
      <xdr:rowOff>36680</xdr:rowOff>
    </xdr:to>
    <xdr:sp macro="" textlink="">
      <xdr:nvSpPr>
        <xdr:cNvPr id="216" name="円/楕円 215"/>
        <xdr:cNvSpPr/>
      </xdr:nvSpPr>
      <xdr:spPr>
        <a:xfrm>
          <a:off x="3175000" y="139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21457</xdr:rowOff>
    </xdr:from>
    <xdr:ext cx="762000" cy="259045"/>
    <xdr:sp macro="" textlink="">
      <xdr:nvSpPr>
        <xdr:cNvPr id="217" name="テキスト ボックス 216"/>
        <xdr:cNvSpPr txBox="1"/>
      </xdr:nvSpPr>
      <xdr:spPr>
        <a:xfrm>
          <a:off x="2844800" y="1408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121,399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103946</xdr:rowOff>
    </xdr:from>
    <xdr:to>
      <xdr:col>3</xdr:col>
      <xdr:colOff>330200</xdr:colOff>
      <xdr:row>82</xdr:row>
      <xdr:rowOff>34096</xdr:rowOff>
    </xdr:to>
    <xdr:sp macro="" textlink="">
      <xdr:nvSpPr>
        <xdr:cNvPr id="218" name="円/楕円 217"/>
        <xdr:cNvSpPr/>
      </xdr:nvSpPr>
      <xdr:spPr>
        <a:xfrm>
          <a:off x="2286000" y="1399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18873</xdr:rowOff>
    </xdr:from>
    <xdr:ext cx="762000" cy="259045"/>
    <xdr:sp macro="" textlink="">
      <xdr:nvSpPr>
        <xdr:cNvPr id="219" name="テキスト ボックス 218"/>
        <xdr:cNvSpPr txBox="1"/>
      </xdr:nvSpPr>
      <xdr:spPr>
        <a:xfrm>
          <a:off x="1955800" y="1407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120,114</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109387</xdr:rowOff>
    </xdr:from>
    <xdr:to>
      <xdr:col>2</xdr:col>
      <xdr:colOff>127000</xdr:colOff>
      <xdr:row>82</xdr:row>
      <xdr:rowOff>39537</xdr:rowOff>
    </xdr:to>
    <xdr:sp macro="" textlink="">
      <xdr:nvSpPr>
        <xdr:cNvPr id="220" name="円/楕円 219"/>
        <xdr:cNvSpPr/>
      </xdr:nvSpPr>
      <xdr:spPr>
        <a:xfrm>
          <a:off x="1397000" y="1399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24314</xdr:rowOff>
    </xdr:from>
    <xdr:ext cx="762000" cy="259045"/>
    <xdr:sp macro="" textlink="">
      <xdr:nvSpPr>
        <xdr:cNvPr id="221" name="テキスト ボックス 220"/>
        <xdr:cNvSpPr txBox="1"/>
      </xdr:nvSpPr>
      <xdr:spPr>
        <a:xfrm>
          <a:off x="1066800" y="14083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122,820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職員の給与については、人事院勧告及び国家公務員に準じた制度に基づいて運用をしており、総人件費の抑制に努めた結果、全国町村平均を下回る数値となっている。</a:t>
          </a:r>
          <a:endParaRPr kumimoji="1" lang="en-US" altLang="ja-JP" sz="1300">
            <a:latin typeface="ＭＳ Ｐゴシック"/>
          </a:endParaRPr>
        </a:p>
        <a:p>
          <a:r>
            <a:rPr kumimoji="1" lang="ja-JP" altLang="en-US" sz="1300">
              <a:latin typeface="ＭＳ Ｐゴシック"/>
            </a:rPr>
            <a:t>　今後も国家公務員の制度の動向を注視し、職員の給与制度の見直しを図っていく。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164193</xdr:rowOff>
    </xdr:from>
    <xdr:to>
      <xdr:col>24</xdr:col>
      <xdr:colOff>558800</xdr:colOff>
      <xdr:row>88</xdr:row>
      <xdr:rowOff>34471</xdr:rowOff>
    </xdr:to>
    <xdr:cxnSp macro="">
      <xdr:nvCxnSpPr>
        <xdr:cNvPr id="252" name="直線コネクタ 251"/>
        <xdr:cNvCxnSpPr/>
      </xdr:nvCxnSpPr>
      <xdr:spPr>
        <a:xfrm flipV="1">
          <a:off x="17018000" y="13708743"/>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6548</xdr:rowOff>
    </xdr:from>
    <xdr:ext cx="762000" cy="259045"/>
    <xdr:sp macro="" textlink="">
      <xdr:nvSpPr>
        <xdr:cNvPr id="253" name="給与水準   （国との比較）最小値テキスト"/>
        <xdr:cNvSpPr txBox="1"/>
      </xdr:nvSpPr>
      <xdr:spPr>
        <a:xfrm>
          <a:off x="17106900" y="15094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102.0</a:t>
          </a:r>
          <a:endParaRPr kumimoji="1" lang="ja-JP" altLang="en-US" sz="1000" b="1">
            <a:latin typeface="ＭＳ Ｐゴシック"/>
          </a:endParaRPr>
        </a:p>
      </xdr:txBody>
    </xdr:sp>
    <xdr:clientData/>
  </xdr:oneCellAnchor>
  <xdr:twoCellAnchor>
    <xdr:from>
      <xdr:col>24</xdr:col>
      <xdr:colOff>469900</xdr:colOff>
      <xdr:row>88</xdr:row>
      <xdr:rowOff>34471</xdr:rowOff>
    </xdr:from>
    <xdr:to>
      <xdr:col>24</xdr:col>
      <xdr:colOff>647700</xdr:colOff>
      <xdr:row>88</xdr:row>
      <xdr:rowOff>34471</xdr:rowOff>
    </xdr:to>
    <xdr:cxnSp macro="">
      <xdr:nvCxnSpPr>
        <xdr:cNvPr id="254" name="直線コネクタ 253"/>
        <xdr:cNvCxnSpPr/>
      </xdr:nvCxnSpPr>
      <xdr:spPr>
        <a:xfrm>
          <a:off x="16929100" y="15122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79120</xdr:rowOff>
    </xdr:from>
    <xdr:ext cx="762000" cy="259045"/>
    <xdr:sp macro="" textlink="">
      <xdr:nvSpPr>
        <xdr:cNvPr id="255"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89.7</a:t>
          </a:r>
          <a:endParaRPr kumimoji="1" lang="ja-JP" altLang="en-US" sz="1000" b="1">
            <a:latin typeface="ＭＳ Ｐゴシック"/>
          </a:endParaRPr>
        </a:p>
      </xdr:txBody>
    </xdr:sp>
    <xdr:clientData/>
  </xdr:oneCellAnchor>
  <xdr:twoCellAnchor>
    <xdr:from>
      <xdr:col>24</xdr:col>
      <xdr:colOff>469900</xdr:colOff>
      <xdr:row>79</xdr:row>
      <xdr:rowOff>164193</xdr:rowOff>
    </xdr:from>
    <xdr:to>
      <xdr:col>24</xdr:col>
      <xdr:colOff>647700</xdr:colOff>
      <xdr:row>79</xdr:row>
      <xdr:rowOff>164193</xdr:rowOff>
    </xdr:to>
    <xdr:cxnSp macro="">
      <xdr:nvCxnSpPr>
        <xdr:cNvPr id="256" name="直線コネクタ 255"/>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121859</xdr:rowOff>
    </xdr:from>
    <xdr:to>
      <xdr:col>24</xdr:col>
      <xdr:colOff>558800</xdr:colOff>
      <xdr:row>83</xdr:row>
      <xdr:rowOff>144841</xdr:rowOff>
    </xdr:to>
    <xdr:cxnSp macro="">
      <xdr:nvCxnSpPr>
        <xdr:cNvPr id="257" name="直線コネクタ 256"/>
        <xdr:cNvCxnSpPr/>
      </xdr:nvCxnSpPr>
      <xdr:spPr>
        <a:xfrm>
          <a:off x="16179800" y="14352209"/>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101495</xdr:rowOff>
    </xdr:from>
    <xdr:ext cx="762000" cy="259045"/>
    <xdr:sp macro="" textlink="">
      <xdr:nvSpPr>
        <xdr:cNvPr id="258" name="給与水準   （国との比較）平均値テキスト"/>
        <xdr:cNvSpPr txBox="1"/>
      </xdr:nvSpPr>
      <xdr:spPr>
        <a:xfrm>
          <a:off x="17106900" y="145032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129418</xdr:rowOff>
    </xdr:from>
    <xdr:to>
      <xdr:col>24</xdr:col>
      <xdr:colOff>609600</xdr:colOff>
      <xdr:row>85</xdr:row>
      <xdr:rowOff>59568</xdr:rowOff>
    </xdr:to>
    <xdr:sp macro="" textlink="">
      <xdr:nvSpPr>
        <xdr:cNvPr id="259" name="フローチャート : 判断 258"/>
        <xdr:cNvSpPr/>
      </xdr:nvSpPr>
      <xdr:spPr>
        <a:xfrm>
          <a:off x="16967200" y="1453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110368</xdr:rowOff>
    </xdr:from>
    <xdr:to>
      <xdr:col>23</xdr:col>
      <xdr:colOff>406400</xdr:colOff>
      <xdr:row>83</xdr:row>
      <xdr:rowOff>121859</xdr:rowOff>
    </xdr:to>
    <xdr:cxnSp macro="">
      <xdr:nvCxnSpPr>
        <xdr:cNvPr id="260" name="直線コネクタ 259"/>
        <xdr:cNvCxnSpPr/>
      </xdr:nvCxnSpPr>
      <xdr:spPr>
        <a:xfrm>
          <a:off x="15290800" y="1434071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14514</xdr:rowOff>
    </xdr:from>
    <xdr:to>
      <xdr:col>23</xdr:col>
      <xdr:colOff>457200</xdr:colOff>
      <xdr:row>84</xdr:row>
      <xdr:rowOff>116114</xdr:rowOff>
    </xdr:to>
    <xdr:sp macro="" textlink="">
      <xdr:nvSpPr>
        <xdr:cNvPr id="261" name="フローチャート : 判断 260"/>
        <xdr:cNvSpPr/>
      </xdr:nvSpPr>
      <xdr:spPr>
        <a:xfrm>
          <a:off x="16129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100891</xdr:rowOff>
    </xdr:from>
    <xdr:ext cx="736600" cy="259045"/>
    <xdr:sp macro="" textlink="">
      <xdr:nvSpPr>
        <xdr:cNvPr id="262" name="テキスト ボックス 261"/>
        <xdr:cNvSpPr txBox="1"/>
      </xdr:nvSpPr>
      <xdr:spPr>
        <a:xfrm>
          <a:off x="15798800" y="145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110368</xdr:rowOff>
    </xdr:from>
    <xdr:to>
      <xdr:col>22</xdr:col>
      <xdr:colOff>203200</xdr:colOff>
      <xdr:row>88</xdr:row>
      <xdr:rowOff>149377</xdr:rowOff>
    </xdr:to>
    <xdr:cxnSp macro="">
      <xdr:nvCxnSpPr>
        <xdr:cNvPr id="263" name="直線コネクタ 262"/>
        <xdr:cNvCxnSpPr/>
      </xdr:nvCxnSpPr>
      <xdr:spPr>
        <a:xfrm flipV="1">
          <a:off x="14401800" y="14340718"/>
          <a:ext cx="889000" cy="89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162984</xdr:rowOff>
    </xdr:from>
    <xdr:to>
      <xdr:col>22</xdr:col>
      <xdr:colOff>254000</xdr:colOff>
      <xdr:row>84</xdr:row>
      <xdr:rowOff>93134</xdr:rowOff>
    </xdr:to>
    <xdr:sp macro="" textlink="">
      <xdr:nvSpPr>
        <xdr:cNvPr id="264" name="フローチャート : 判断 263"/>
        <xdr:cNvSpPr/>
      </xdr:nvSpPr>
      <xdr:spPr>
        <a:xfrm>
          <a:off x="15240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77911</xdr:rowOff>
    </xdr:from>
    <xdr:ext cx="762000" cy="259045"/>
    <xdr:sp macro="" textlink="">
      <xdr:nvSpPr>
        <xdr:cNvPr id="265" name="テキスト ボックス 264"/>
        <xdr:cNvSpPr txBox="1"/>
      </xdr:nvSpPr>
      <xdr:spPr>
        <a:xfrm>
          <a:off x="14909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148468</xdr:rowOff>
    </xdr:from>
    <xdr:to>
      <xdr:col>21</xdr:col>
      <xdr:colOff>0</xdr:colOff>
      <xdr:row>88</xdr:row>
      <xdr:rowOff>149377</xdr:rowOff>
    </xdr:to>
    <xdr:cxnSp macro="">
      <xdr:nvCxnSpPr>
        <xdr:cNvPr id="266" name="直線コネクタ 265"/>
        <xdr:cNvCxnSpPr/>
      </xdr:nvCxnSpPr>
      <xdr:spPr>
        <a:xfrm>
          <a:off x="13512800" y="15064618"/>
          <a:ext cx="889000" cy="17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7559</xdr:rowOff>
    </xdr:from>
    <xdr:to>
      <xdr:col>21</xdr:col>
      <xdr:colOff>50800</xdr:colOff>
      <xdr:row>89</xdr:row>
      <xdr:rowOff>109159</xdr:rowOff>
    </xdr:to>
    <xdr:sp macro="" textlink="">
      <xdr:nvSpPr>
        <xdr:cNvPr id="267" name="フローチャート : 判断 266"/>
        <xdr:cNvSpPr/>
      </xdr:nvSpPr>
      <xdr:spPr>
        <a:xfrm>
          <a:off x="14351000" y="1526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93936</xdr:rowOff>
    </xdr:from>
    <xdr:ext cx="762000" cy="259045"/>
    <xdr:sp macro="" textlink="">
      <xdr:nvSpPr>
        <xdr:cNvPr id="268" name="テキスト ボックス 267"/>
        <xdr:cNvSpPr txBox="1"/>
      </xdr:nvSpPr>
      <xdr:spPr>
        <a:xfrm>
          <a:off x="14020800" y="1535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42032</xdr:rowOff>
    </xdr:from>
    <xdr:to>
      <xdr:col>19</xdr:col>
      <xdr:colOff>533400</xdr:colOff>
      <xdr:row>89</xdr:row>
      <xdr:rowOff>143632</xdr:rowOff>
    </xdr:to>
    <xdr:sp macro="" textlink="">
      <xdr:nvSpPr>
        <xdr:cNvPr id="269" name="フローチャート : 判断 268"/>
        <xdr:cNvSpPr/>
      </xdr:nvSpPr>
      <xdr:spPr>
        <a:xfrm>
          <a:off x="13462000" y="1530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128409</xdr:rowOff>
    </xdr:from>
    <xdr:ext cx="762000" cy="259045"/>
    <xdr:sp macro="" textlink="">
      <xdr:nvSpPr>
        <xdr:cNvPr id="270" name="テキスト ボックス 269"/>
        <xdr:cNvSpPr txBox="1"/>
      </xdr:nvSpPr>
      <xdr:spPr>
        <a:xfrm>
          <a:off x="13131800" y="15387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94041</xdr:rowOff>
    </xdr:from>
    <xdr:to>
      <xdr:col>24</xdr:col>
      <xdr:colOff>609600</xdr:colOff>
      <xdr:row>84</xdr:row>
      <xdr:rowOff>24191</xdr:rowOff>
    </xdr:to>
    <xdr:sp macro="" textlink="">
      <xdr:nvSpPr>
        <xdr:cNvPr id="276" name="円/楕円 275"/>
        <xdr:cNvSpPr/>
      </xdr:nvSpPr>
      <xdr:spPr>
        <a:xfrm>
          <a:off x="169672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110568</xdr:rowOff>
    </xdr:from>
    <xdr:ext cx="762000" cy="259045"/>
    <xdr:sp macro="" textlink="">
      <xdr:nvSpPr>
        <xdr:cNvPr id="277" name="給与水準   （国との比較）該当値テキスト"/>
        <xdr:cNvSpPr txBox="1"/>
      </xdr:nvSpPr>
      <xdr:spPr>
        <a:xfrm>
          <a:off x="17106900" y="1416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71059</xdr:rowOff>
    </xdr:from>
    <xdr:to>
      <xdr:col>23</xdr:col>
      <xdr:colOff>457200</xdr:colOff>
      <xdr:row>84</xdr:row>
      <xdr:rowOff>1209</xdr:rowOff>
    </xdr:to>
    <xdr:sp macro="" textlink="">
      <xdr:nvSpPr>
        <xdr:cNvPr id="278" name="円/楕円 277"/>
        <xdr:cNvSpPr/>
      </xdr:nvSpPr>
      <xdr:spPr>
        <a:xfrm>
          <a:off x="161290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11386</xdr:rowOff>
    </xdr:from>
    <xdr:ext cx="736600" cy="259045"/>
    <xdr:sp macro="" textlink="">
      <xdr:nvSpPr>
        <xdr:cNvPr id="279" name="テキスト ボックス 278"/>
        <xdr:cNvSpPr txBox="1"/>
      </xdr:nvSpPr>
      <xdr:spPr>
        <a:xfrm>
          <a:off x="15798800" y="14070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59568</xdr:rowOff>
    </xdr:from>
    <xdr:to>
      <xdr:col>22</xdr:col>
      <xdr:colOff>254000</xdr:colOff>
      <xdr:row>83</xdr:row>
      <xdr:rowOff>161168</xdr:rowOff>
    </xdr:to>
    <xdr:sp macro="" textlink="">
      <xdr:nvSpPr>
        <xdr:cNvPr id="280" name="円/楕円 279"/>
        <xdr:cNvSpPr/>
      </xdr:nvSpPr>
      <xdr:spPr>
        <a:xfrm>
          <a:off x="15240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171345</xdr:rowOff>
    </xdr:from>
    <xdr:ext cx="762000" cy="259045"/>
    <xdr:sp macro="" textlink="">
      <xdr:nvSpPr>
        <xdr:cNvPr id="281" name="テキスト ボックス 280"/>
        <xdr:cNvSpPr txBox="1"/>
      </xdr:nvSpPr>
      <xdr:spPr>
        <a:xfrm>
          <a:off x="14909800" y="14058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98577</xdr:rowOff>
    </xdr:from>
    <xdr:to>
      <xdr:col>21</xdr:col>
      <xdr:colOff>50800</xdr:colOff>
      <xdr:row>89</xdr:row>
      <xdr:rowOff>28727</xdr:rowOff>
    </xdr:to>
    <xdr:sp macro="" textlink="">
      <xdr:nvSpPr>
        <xdr:cNvPr id="282" name="円/楕円 281"/>
        <xdr:cNvSpPr/>
      </xdr:nvSpPr>
      <xdr:spPr>
        <a:xfrm>
          <a:off x="14351000" y="151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38904</xdr:rowOff>
    </xdr:from>
    <xdr:ext cx="762000" cy="259045"/>
    <xdr:sp macro="" textlink="">
      <xdr:nvSpPr>
        <xdr:cNvPr id="283" name="テキスト ボックス 282"/>
        <xdr:cNvSpPr txBox="1"/>
      </xdr:nvSpPr>
      <xdr:spPr>
        <a:xfrm>
          <a:off x="14020800" y="1495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97668</xdr:rowOff>
    </xdr:from>
    <xdr:to>
      <xdr:col>19</xdr:col>
      <xdr:colOff>533400</xdr:colOff>
      <xdr:row>88</xdr:row>
      <xdr:rowOff>27818</xdr:rowOff>
    </xdr:to>
    <xdr:sp macro="" textlink="">
      <xdr:nvSpPr>
        <xdr:cNvPr id="284" name="円/楕円 283"/>
        <xdr:cNvSpPr/>
      </xdr:nvSpPr>
      <xdr:spPr>
        <a:xfrm>
          <a:off x="13462000" y="1501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37995</xdr:rowOff>
    </xdr:from>
    <xdr:ext cx="762000" cy="259045"/>
    <xdr:sp macro="" textlink="">
      <xdr:nvSpPr>
        <xdr:cNvPr id="285" name="テキスト ボックス 284"/>
        <xdr:cNvSpPr txBox="1"/>
      </xdr:nvSpPr>
      <xdr:spPr>
        <a:xfrm>
          <a:off x="13131800" y="1478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正職員と臨時職員の業務の見直しをしながら、役割分担の明確化を図るとともに、退職者補充を抑制した結果、昨年度とほぼ同数値を維持し、類似団体平均を上回る結果が続いている。</a:t>
          </a:r>
          <a:endParaRPr kumimoji="1" lang="en-US" altLang="ja-JP" sz="1300">
            <a:latin typeface="ＭＳ Ｐゴシック"/>
          </a:endParaRPr>
        </a:p>
        <a:p>
          <a:r>
            <a:rPr kumimoji="1" lang="ja-JP" altLang="en-US" sz="1300">
              <a:latin typeface="ＭＳ Ｐゴシック"/>
            </a:rPr>
            <a:t>　今後も事務の合理化を進めながら適正な定員管理に努めていく。</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89081</xdr:rowOff>
    </xdr:from>
    <xdr:to>
      <xdr:col>24</xdr:col>
      <xdr:colOff>558800</xdr:colOff>
      <xdr:row>66</xdr:row>
      <xdr:rowOff>113574</xdr:rowOff>
    </xdr:to>
    <xdr:cxnSp macro="">
      <xdr:nvCxnSpPr>
        <xdr:cNvPr id="317" name="直線コネクタ 316"/>
        <xdr:cNvCxnSpPr/>
      </xdr:nvCxnSpPr>
      <xdr:spPr>
        <a:xfrm flipV="1">
          <a:off x="17018000" y="10033181"/>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8"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12.68</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9" name="直線コネクタ 318"/>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4008</xdr:rowOff>
    </xdr:from>
    <xdr:ext cx="762000" cy="259045"/>
    <xdr:sp macro="" textlink="">
      <xdr:nvSpPr>
        <xdr:cNvPr id="320" name="定員管理の状況最大値テキスト"/>
        <xdr:cNvSpPr txBox="1"/>
      </xdr:nvSpPr>
      <xdr:spPr>
        <a:xfrm>
          <a:off x="17106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4.58</a:t>
          </a:r>
          <a:endParaRPr kumimoji="1" lang="ja-JP" altLang="en-US" sz="1000" b="1">
            <a:latin typeface="ＭＳ Ｐゴシック"/>
          </a:endParaRPr>
        </a:p>
      </xdr:txBody>
    </xdr:sp>
    <xdr:clientData/>
  </xdr:oneCellAnchor>
  <xdr:twoCellAnchor>
    <xdr:from>
      <xdr:col>24</xdr:col>
      <xdr:colOff>469900</xdr:colOff>
      <xdr:row>58</xdr:row>
      <xdr:rowOff>89081</xdr:rowOff>
    </xdr:from>
    <xdr:to>
      <xdr:col>24</xdr:col>
      <xdr:colOff>647700</xdr:colOff>
      <xdr:row>58</xdr:row>
      <xdr:rowOff>89081</xdr:rowOff>
    </xdr:to>
    <xdr:cxnSp macro="">
      <xdr:nvCxnSpPr>
        <xdr:cNvPr id="321" name="直線コネクタ 320"/>
        <xdr:cNvCxnSpPr/>
      </xdr:nvCxnSpPr>
      <xdr:spPr>
        <a:xfrm>
          <a:off x="16929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127091</xdr:rowOff>
    </xdr:from>
    <xdr:to>
      <xdr:col>24</xdr:col>
      <xdr:colOff>558800</xdr:colOff>
      <xdr:row>60</xdr:row>
      <xdr:rowOff>154668</xdr:rowOff>
    </xdr:to>
    <xdr:cxnSp macro="">
      <xdr:nvCxnSpPr>
        <xdr:cNvPr id="322" name="直線コネクタ 321"/>
        <xdr:cNvCxnSpPr/>
      </xdr:nvCxnSpPr>
      <xdr:spPr>
        <a:xfrm flipV="1">
          <a:off x="16179800" y="10414091"/>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169018</xdr:rowOff>
    </xdr:from>
    <xdr:ext cx="762000" cy="259045"/>
    <xdr:sp macro="" textlink="">
      <xdr:nvSpPr>
        <xdr:cNvPr id="323" name="定員管理の状況平均値テキスト"/>
        <xdr:cNvSpPr txBox="1"/>
      </xdr:nvSpPr>
      <xdr:spPr>
        <a:xfrm>
          <a:off x="17106900" y="104560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25491</xdr:rowOff>
    </xdr:from>
    <xdr:to>
      <xdr:col>24</xdr:col>
      <xdr:colOff>609600</xdr:colOff>
      <xdr:row>61</xdr:row>
      <xdr:rowOff>127091</xdr:rowOff>
    </xdr:to>
    <xdr:sp macro="" textlink="">
      <xdr:nvSpPr>
        <xdr:cNvPr id="324" name="フローチャート : 判断 323"/>
        <xdr:cNvSpPr/>
      </xdr:nvSpPr>
      <xdr:spPr>
        <a:xfrm>
          <a:off x="169672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154668</xdr:rowOff>
    </xdr:from>
    <xdr:to>
      <xdr:col>23</xdr:col>
      <xdr:colOff>406400</xdr:colOff>
      <xdr:row>61</xdr:row>
      <xdr:rowOff>19413</xdr:rowOff>
    </xdr:to>
    <xdr:cxnSp macro="">
      <xdr:nvCxnSpPr>
        <xdr:cNvPr id="325" name="直線コネクタ 324"/>
        <xdr:cNvCxnSpPr/>
      </xdr:nvCxnSpPr>
      <xdr:spPr>
        <a:xfrm flipV="1">
          <a:off x="15290800" y="10441668"/>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4808</xdr:rowOff>
    </xdr:from>
    <xdr:to>
      <xdr:col>23</xdr:col>
      <xdr:colOff>457200</xdr:colOff>
      <xdr:row>61</xdr:row>
      <xdr:rowOff>106408</xdr:rowOff>
    </xdr:to>
    <xdr:sp macro="" textlink="">
      <xdr:nvSpPr>
        <xdr:cNvPr id="326" name="フローチャート : 判断 325"/>
        <xdr:cNvSpPr/>
      </xdr:nvSpPr>
      <xdr:spPr>
        <a:xfrm>
          <a:off x="16129000" y="1046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91185</xdr:rowOff>
    </xdr:from>
    <xdr:ext cx="736600" cy="259045"/>
    <xdr:sp macro="" textlink="">
      <xdr:nvSpPr>
        <xdr:cNvPr id="327" name="テキスト ボックス 326"/>
        <xdr:cNvSpPr txBox="1"/>
      </xdr:nvSpPr>
      <xdr:spPr>
        <a:xfrm>
          <a:off x="15798800" y="10549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17690</xdr:rowOff>
    </xdr:from>
    <xdr:to>
      <xdr:col>22</xdr:col>
      <xdr:colOff>203200</xdr:colOff>
      <xdr:row>61</xdr:row>
      <xdr:rowOff>19413</xdr:rowOff>
    </xdr:to>
    <xdr:cxnSp macro="">
      <xdr:nvCxnSpPr>
        <xdr:cNvPr id="328" name="直線コネクタ 327"/>
        <xdr:cNvCxnSpPr/>
      </xdr:nvCxnSpPr>
      <xdr:spPr>
        <a:xfrm>
          <a:off x="14401800" y="10476140"/>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171087</xdr:rowOff>
    </xdr:from>
    <xdr:to>
      <xdr:col>22</xdr:col>
      <xdr:colOff>254000</xdr:colOff>
      <xdr:row>61</xdr:row>
      <xdr:rowOff>101237</xdr:rowOff>
    </xdr:to>
    <xdr:sp macro="" textlink="">
      <xdr:nvSpPr>
        <xdr:cNvPr id="329" name="フローチャート : 判断 328"/>
        <xdr:cNvSpPr/>
      </xdr:nvSpPr>
      <xdr:spPr>
        <a:xfrm>
          <a:off x="15240000" y="1045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86014</xdr:rowOff>
    </xdr:from>
    <xdr:ext cx="762000" cy="259045"/>
    <xdr:sp macro="" textlink="">
      <xdr:nvSpPr>
        <xdr:cNvPr id="330" name="テキスト ボックス 329"/>
        <xdr:cNvSpPr txBox="1"/>
      </xdr:nvSpPr>
      <xdr:spPr>
        <a:xfrm>
          <a:off x="14909800" y="1054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17690</xdr:rowOff>
    </xdr:from>
    <xdr:to>
      <xdr:col>21</xdr:col>
      <xdr:colOff>0</xdr:colOff>
      <xdr:row>61</xdr:row>
      <xdr:rowOff>72844</xdr:rowOff>
    </xdr:to>
    <xdr:cxnSp macro="">
      <xdr:nvCxnSpPr>
        <xdr:cNvPr id="331" name="直線コネクタ 330"/>
        <xdr:cNvCxnSpPr/>
      </xdr:nvCxnSpPr>
      <xdr:spPr>
        <a:xfrm flipV="1">
          <a:off x="13512800" y="10476140"/>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162469</xdr:rowOff>
    </xdr:from>
    <xdr:to>
      <xdr:col>21</xdr:col>
      <xdr:colOff>50800</xdr:colOff>
      <xdr:row>61</xdr:row>
      <xdr:rowOff>92619</xdr:rowOff>
    </xdr:to>
    <xdr:sp macro="" textlink="">
      <xdr:nvSpPr>
        <xdr:cNvPr id="332" name="フローチャート : 判断 331"/>
        <xdr:cNvSpPr/>
      </xdr:nvSpPr>
      <xdr:spPr>
        <a:xfrm>
          <a:off x="14351000" y="1044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77396</xdr:rowOff>
    </xdr:from>
    <xdr:ext cx="762000" cy="259045"/>
    <xdr:sp macro="" textlink="">
      <xdr:nvSpPr>
        <xdr:cNvPr id="333" name="テキスト ボックス 332"/>
        <xdr:cNvSpPr txBox="1"/>
      </xdr:nvSpPr>
      <xdr:spPr>
        <a:xfrm>
          <a:off x="14020800" y="10535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35832</xdr:rowOff>
    </xdr:from>
    <xdr:to>
      <xdr:col>19</xdr:col>
      <xdr:colOff>533400</xdr:colOff>
      <xdr:row>61</xdr:row>
      <xdr:rowOff>137432</xdr:rowOff>
    </xdr:to>
    <xdr:sp macro="" textlink="">
      <xdr:nvSpPr>
        <xdr:cNvPr id="334" name="フローチャート : 判断 333"/>
        <xdr:cNvSpPr/>
      </xdr:nvSpPr>
      <xdr:spPr>
        <a:xfrm>
          <a:off x="13462000" y="1049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122209</xdr:rowOff>
    </xdr:from>
    <xdr:ext cx="762000" cy="259045"/>
    <xdr:sp macro="" textlink="">
      <xdr:nvSpPr>
        <xdr:cNvPr id="335" name="テキスト ボックス 334"/>
        <xdr:cNvSpPr txBox="1"/>
      </xdr:nvSpPr>
      <xdr:spPr>
        <a:xfrm>
          <a:off x="13131800" y="10580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76291</xdr:rowOff>
    </xdr:from>
    <xdr:to>
      <xdr:col>24</xdr:col>
      <xdr:colOff>609600</xdr:colOff>
      <xdr:row>61</xdr:row>
      <xdr:rowOff>6441</xdr:rowOff>
    </xdr:to>
    <xdr:sp macro="" textlink="">
      <xdr:nvSpPr>
        <xdr:cNvPr id="341" name="円/楕円 340"/>
        <xdr:cNvSpPr/>
      </xdr:nvSpPr>
      <xdr:spPr>
        <a:xfrm>
          <a:off x="16967200" y="1036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92818</xdr:rowOff>
    </xdr:from>
    <xdr:ext cx="762000" cy="259045"/>
    <xdr:sp macro="" textlink="">
      <xdr:nvSpPr>
        <xdr:cNvPr id="342" name="定員管理の状況該当値テキスト"/>
        <xdr:cNvSpPr txBox="1"/>
      </xdr:nvSpPr>
      <xdr:spPr>
        <a:xfrm>
          <a:off x="17106900" y="10208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103868</xdr:rowOff>
    </xdr:from>
    <xdr:to>
      <xdr:col>23</xdr:col>
      <xdr:colOff>457200</xdr:colOff>
      <xdr:row>61</xdr:row>
      <xdr:rowOff>34018</xdr:rowOff>
    </xdr:to>
    <xdr:sp macro="" textlink="">
      <xdr:nvSpPr>
        <xdr:cNvPr id="343" name="円/楕円 342"/>
        <xdr:cNvSpPr/>
      </xdr:nvSpPr>
      <xdr:spPr>
        <a:xfrm>
          <a:off x="16129000" y="1039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44195</xdr:rowOff>
    </xdr:from>
    <xdr:ext cx="736600" cy="259045"/>
    <xdr:sp macro="" textlink="">
      <xdr:nvSpPr>
        <xdr:cNvPr id="344" name="テキスト ボックス 343"/>
        <xdr:cNvSpPr txBox="1"/>
      </xdr:nvSpPr>
      <xdr:spPr>
        <a:xfrm>
          <a:off x="15798800" y="10159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140063</xdr:rowOff>
    </xdr:from>
    <xdr:to>
      <xdr:col>22</xdr:col>
      <xdr:colOff>254000</xdr:colOff>
      <xdr:row>61</xdr:row>
      <xdr:rowOff>70213</xdr:rowOff>
    </xdr:to>
    <xdr:sp macro="" textlink="">
      <xdr:nvSpPr>
        <xdr:cNvPr id="345" name="円/楕円 344"/>
        <xdr:cNvSpPr/>
      </xdr:nvSpPr>
      <xdr:spPr>
        <a:xfrm>
          <a:off x="15240000" y="104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80390</xdr:rowOff>
    </xdr:from>
    <xdr:ext cx="762000" cy="259045"/>
    <xdr:sp macro="" textlink="">
      <xdr:nvSpPr>
        <xdr:cNvPr id="346" name="テキスト ボックス 345"/>
        <xdr:cNvSpPr txBox="1"/>
      </xdr:nvSpPr>
      <xdr:spPr>
        <a:xfrm>
          <a:off x="14909800" y="1019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138340</xdr:rowOff>
    </xdr:from>
    <xdr:to>
      <xdr:col>21</xdr:col>
      <xdr:colOff>50800</xdr:colOff>
      <xdr:row>61</xdr:row>
      <xdr:rowOff>68490</xdr:rowOff>
    </xdr:to>
    <xdr:sp macro="" textlink="">
      <xdr:nvSpPr>
        <xdr:cNvPr id="347" name="円/楕円 346"/>
        <xdr:cNvSpPr/>
      </xdr:nvSpPr>
      <xdr:spPr>
        <a:xfrm>
          <a:off x="14351000" y="1042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78667</xdr:rowOff>
    </xdr:from>
    <xdr:ext cx="762000" cy="259045"/>
    <xdr:sp macro="" textlink="">
      <xdr:nvSpPr>
        <xdr:cNvPr id="348" name="テキスト ボックス 347"/>
        <xdr:cNvSpPr txBox="1"/>
      </xdr:nvSpPr>
      <xdr:spPr>
        <a:xfrm>
          <a:off x="14020800" y="1019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22044</xdr:rowOff>
    </xdr:from>
    <xdr:to>
      <xdr:col>19</xdr:col>
      <xdr:colOff>533400</xdr:colOff>
      <xdr:row>61</xdr:row>
      <xdr:rowOff>123644</xdr:rowOff>
    </xdr:to>
    <xdr:sp macro="" textlink="">
      <xdr:nvSpPr>
        <xdr:cNvPr id="349" name="円/楕円 348"/>
        <xdr:cNvSpPr/>
      </xdr:nvSpPr>
      <xdr:spPr>
        <a:xfrm>
          <a:off x="13462000" y="1048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133821</xdr:rowOff>
    </xdr:from>
    <xdr:ext cx="762000" cy="259045"/>
    <xdr:sp macro="" textlink="">
      <xdr:nvSpPr>
        <xdr:cNvPr id="350" name="テキスト ボックス 349"/>
        <xdr:cNvSpPr txBox="1"/>
      </xdr:nvSpPr>
      <xdr:spPr>
        <a:xfrm>
          <a:off x="13131800" y="10249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昨年度と比較して０．２ポイント増加しているが、類似団体の平均と比べても非常に低い数字となっている。</a:t>
          </a:r>
          <a:endParaRPr kumimoji="1" lang="en-US" altLang="ja-JP" sz="1300">
            <a:latin typeface="ＭＳ Ｐゴシック"/>
          </a:endParaRPr>
        </a:p>
        <a:p>
          <a:r>
            <a:rPr kumimoji="1" lang="ja-JP" altLang="en-US" sz="1300">
              <a:latin typeface="ＭＳ Ｐゴシック"/>
            </a:rPr>
            <a:t>　過去の公共施設整備のために借り入れた町債の償還が徐々に完了し、各年度の償還額が減少してきていたが、近年の学校教育施設整備事業債の元金償還が始まったことから比率が上昇傾向にある。</a:t>
          </a:r>
          <a:endParaRPr kumimoji="1" lang="en-US" altLang="ja-JP" sz="1300">
            <a:latin typeface="ＭＳ Ｐゴシック"/>
          </a:endParaRPr>
        </a:p>
        <a:p>
          <a:r>
            <a:rPr kumimoji="1" lang="ja-JP" altLang="en-US" sz="1300">
              <a:latin typeface="ＭＳ Ｐゴシック"/>
            </a:rPr>
            <a:t>　健全な財政運営のひとつの指標ではあるが、低金利の状況においては、貴重な財源確保の有効な手段でもある町債を今後も適正に管理していく。</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121073</xdr:rowOff>
    </xdr:from>
    <xdr:to>
      <xdr:col>24</xdr:col>
      <xdr:colOff>558800</xdr:colOff>
      <xdr:row>45</xdr:row>
      <xdr:rowOff>130387</xdr:rowOff>
    </xdr:to>
    <xdr:cxnSp macro="">
      <xdr:nvCxnSpPr>
        <xdr:cNvPr id="378" name="直線コネクタ 377"/>
        <xdr:cNvCxnSpPr/>
      </xdr:nvCxnSpPr>
      <xdr:spPr>
        <a:xfrm flipV="1">
          <a:off x="17018000" y="6293273"/>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102464</xdr:rowOff>
    </xdr:from>
    <xdr:ext cx="762000" cy="259045"/>
    <xdr:sp macro="" textlink="">
      <xdr:nvSpPr>
        <xdr:cNvPr id="379" name="公債費負担の状況最小値テキスト"/>
        <xdr:cNvSpPr txBox="1"/>
      </xdr:nvSpPr>
      <xdr:spPr>
        <a:xfrm>
          <a:off x="17106900" y="781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130387</xdr:rowOff>
    </xdr:from>
    <xdr:to>
      <xdr:col>24</xdr:col>
      <xdr:colOff>647700</xdr:colOff>
      <xdr:row>45</xdr:row>
      <xdr:rowOff>130387</xdr:rowOff>
    </xdr:to>
    <xdr:cxnSp macro="">
      <xdr:nvCxnSpPr>
        <xdr:cNvPr id="380" name="直線コネクタ 379"/>
        <xdr:cNvCxnSpPr/>
      </xdr:nvCxnSpPr>
      <xdr:spPr>
        <a:xfrm>
          <a:off x="16929100" y="784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36000</xdr:rowOff>
    </xdr:from>
    <xdr:ext cx="762000" cy="259045"/>
    <xdr:sp macro="" textlink="">
      <xdr:nvSpPr>
        <xdr:cNvPr id="381" name="公債費負担の状況最大値テキスト"/>
        <xdr:cNvSpPr txBox="1"/>
      </xdr:nvSpPr>
      <xdr:spPr>
        <a:xfrm>
          <a:off x="17106900" y="603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24</xdr:col>
      <xdr:colOff>469900</xdr:colOff>
      <xdr:row>36</xdr:row>
      <xdr:rowOff>121073</xdr:rowOff>
    </xdr:from>
    <xdr:to>
      <xdr:col>24</xdr:col>
      <xdr:colOff>647700</xdr:colOff>
      <xdr:row>36</xdr:row>
      <xdr:rowOff>121073</xdr:rowOff>
    </xdr:to>
    <xdr:cxnSp macro="">
      <xdr:nvCxnSpPr>
        <xdr:cNvPr id="382" name="直線コネクタ 381"/>
        <xdr:cNvCxnSpPr/>
      </xdr:nvCxnSpPr>
      <xdr:spPr>
        <a:xfrm>
          <a:off x="16929100" y="629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107950</xdr:rowOff>
    </xdr:from>
    <xdr:to>
      <xdr:col>24</xdr:col>
      <xdr:colOff>558800</xdr:colOff>
      <xdr:row>38</xdr:row>
      <xdr:rowOff>124037</xdr:rowOff>
    </xdr:to>
    <xdr:cxnSp macro="">
      <xdr:nvCxnSpPr>
        <xdr:cNvPr id="383" name="直線コネクタ 382"/>
        <xdr:cNvCxnSpPr/>
      </xdr:nvCxnSpPr>
      <xdr:spPr>
        <a:xfrm>
          <a:off x="16179800" y="662305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45737</xdr:rowOff>
    </xdr:from>
    <xdr:ext cx="762000" cy="259045"/>
    <xdr:sp macro="" textlink="">
      <xdr:nvSpPr>
        <xdr:cNvPr id="384"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85" name="フローチャート : 判断 384"/>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99906</xdr:rowOff>
    </xdr:from>
    <xdr:to>
      <xdr:col>23</xdr:col>
      <xdr:colOff>406400</xdr:colOff>
      <xdr:row>38</xdr:row>
      <xdr:rowOff>107950</xdr:rowOff>
    </xdr:to>
    <xdr:cxnSp macro="">
      <xdr:nvCxnSpPr>
        <xdr:cNvPr id="386" name="直線コネクタ 385"/>
        <xdr:cNvCxnSpPr/>
      </xdr:nvCxnSpPr>
      <xdr:spPr>
        <a:xfrm>
          <a:off x="15290800" y="661500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154094</xdr:rowOff>
    </xdr:from>
    <xdr:to>
      <xdr:col>23</xdr:col>
      <xdr:colOff>457200</xdr:colOff>
      <xdr:row>42</xdr:row>
      <xdr:rowOff>84244</xdr:rowOff>
    </xdr:to>
    <xdr:sp macro="" textlink="">
      <xdr:nvSpPr>
        <xdr:cNvPr id="387" name="フローチャート : 判断 386"/>
        <xdr:cNvSpPr/>
      </xdr:nvSpPr>
      <xdr:spPr>
        <a:xfrm>
          <a:off x="16129000" y="7183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69021</xdr:rowOff>
    </xdr:from>
    <xdr:ext cx="736600" cy="259045"/>
    <xdr:sp macro="" textlink="">
      <xdr:nvSpPr>
        <xdr:cNvPr id="388" name="テキスト ボックス 387"/>
        <xdr:cNvSpPr txBox="1"/>
      </xdr:nvSpPr>
      <xdr:spPr>
        <a:xfrm>
          <a:off x="15798800" y="7269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99906</xdr:rowOff>
    </xdr:from>
    <xdr:to>
      <xdr:col>22</xdr:col>
      <xdr:colOff>203200</xdr:colOff>
      <xdr:row>38</xdr:row>
      <xdr:rowOff>99906</xdr:rowOff>
    </xdr:to>
    <xdr:cxnSp macro="">
      <xdr:nvCxnSpPr>
        <xdr:cNvPr id="389" name="直線コネクタ 388"/>
        <xdr:cNvCxnSpPr/>
      </xdr:nvCxnSpPr>
      <xdr:spPr>
        <a:xfrm>
          <a:off x="14401800" y="66150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87206</xdr:rowOff>
    </xdr:from>
    <xdr:to>
      <xdr:col>22</xdr:col>
      <xdr:colOff>254000</xdr:colOff>
      <xdr:row>43</xdr:row>
      <xdr:rowOff>17356</xdr:rowOff>
    </xdr:to>
    <xdr:sp macro="" textlink="">
      <xdr:nvSpPr>
        <xdr:cNvPr id="390" name="フローチャート : 判断 389"/>
        <xdr:cNvSpPr/>
      </xdr:nvSpPr>
      <xdr:spPr>
        <a:xfrm>
          <a:off x="15240000" y="728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2133</xdr:rowOff>
    </xdr:from>
    <xdr:ext cx="762000" cy="259045"/>
    <xdr:sp macro="" textlink="">
      <xdr:nvSpPr>
        <xdr:cNvPr id="391" name="テキスト ボックス 390"/>
        <xdr:cNvSpPr txBox="1"/>
      </xdr:nvSpPr>
      <xdr:spPr>
        <a:xfrm>
          <a:off x="14909800" y="737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99906</xdr:rowOff>
    </xdr:from>
    <xdr:to>
      <xdr:col>21</xdr:col>
      <xdr:colOff>0</xdr:colOff>
      <xdr:row>38</xdr:row>
      <xdr:rowOff>115994</xdr:rowOff>
    </xdr:to>
    <xdr:cxnSp macro="">
      <xdr:nvCxnSpPr>
        <xdr:cNvPr id="392" name="直線コネクタ 391"/>
        <xdr:cNvCxnSpPr/>
      </xdr:nvCxnSpPr>
      <xdr:spPr>
        <a:xfrm flipV="1">
          <a:off x="13512800" y="661500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159596</xdr:rowOff>
    </xdr:from>
    <xdr:to>
      <xdr:col>21</xdr:col>
      <xdr:colOff>50800</xdr:colOff>
      <xdr:row>43</xdr:row>
      <xdr:rowOff>89746</xdr:rowOff>
    </xdr:to>
    <xdr:sp macro="" textlink="">
      <xdr:nvSpPr>
        <xdr:cNvPr id="393" name="フローチャート : 判断 392"/>
        <xdr:cNvSpPr/>
      </xdr:nvSpPr>
      <xdr:spPr>
        <a:xfrm>
          <a:off x="14351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74523</xdr:rowOff>
    </xdr:from>
    <xdr:ext cx="762000" cy="259045"/>
    <xdr:sp macro="" textlink="">
      <xdr:nvSpPr>
        <xdr:cNvPr id="394" name="テキスト ボックス 393"/>
        <xdr:cNvSpPr txBox="1"/>
      </xdr:nvSpPr>
      <xdr:spPr>
        <a:xfrm>
          <a:off x="14020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52494</xdr:rowOff>
    </xdr:from>
    <xdr:to>
      <xdr:col>19</xdr:col>
      <xdr:colOff>533400</xdr:colOff>
      <xdr:row>43</xdr:row>
      <xdr:rowOff>154094</xdr:rowOff>
    </xdr:to>
    <xdr:sp macro="" textlink="">
      <xdr:nvSpPr>
        <xdr:cNvPr id="395" name="フローチャート : 判断 394"/>
        <xdr:cNvSpPr/>
      </xdr:nvSpPr>
      <xdr:spPr>
        <a:xfrm>
          <a:off x="134620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138871</xdr:rowOff>
    </xdr:from>
    <xdr:ext cx="762000" cy="259045"/>
    <xdr:sp macro="" textlink="">
      <xdr:nvSpPr>
        <xdr:cNvPr id="396" name="テキスト ボックス 395"/>
        <xdr:cNvSpPr txBox="1"/>
      </xdr:nvSpPr>
      <xdr:spPr>
        <a:xfrm>
          <a:off x="13131800" y="75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73237</xdr:rowOff>
    </xdr:from>
    <xdr:to>
      <xdr:col>24</xdr:col>
      <xdr:colOff>609600</xdr:colOff>
      <xdr:row>39</xdr:row>
      <xdr:rowOff>3387</xdr:rowOff>
    </xdr:to>
    <xdr:sp macro="" textlink="">
      <xdr:nvSpPr>
        <xdr:cNvPr id="402" name="円/楕円 401"/>
        <xdr:cNvSpPr/>
      </xdr:nvSpPr>
      <xdr:spPr>
        <a:xfrm>
          <a:off x="16967200" y="658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89764</xdr:rowOff>
    </xdr:from>
    <xdr:ext cx="762000" cy="259045"/>
    <xdr:sp macro="" textlink="">
      <xdr:nvSpPr>
        <xdr:cNvPr id="403" name="公債費負担の状況該当値テキスト"/>
        <xdr:cNvSpPr txBox="1"/>
      </xdr:nvSpPr>
      <xdr:spPr>
        <a:xfrm>
          <a:off x="17106900" y="643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57150</xdr:rowOff>
    </xdr:from>
    <xdr:to>
      <xdr:col>23</xdr:col>
      <xdr:colOff>457200</xdr:colOff>
      <xdr:row>38</xdr:row>
      <xdr:rowOff>158750</xdr:rowOff>
    </xdr:to>
    <xdr:sp macro="" textlink="">
      <xdr:nvSpPr>
        <xdr:cNvPr id="404" name="円/楕円 403"/>
        <xdr:cNvSpPr/>
      </xdr:nvSpPr>
      <xdr:spPr>
        <a:xfrm>
          <a:off x="16129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168927</xdr:rowOff>
    </xdr:from>
    <xdr:ext cx="736600" cy="259045"/>
    <xdr:sp macro="" textlink="">
      <xdr:nvSpPr>
        <xdr:cNvPr id="405" name="テキスト ボックス 404"/>
        <xdr:cNvSpPr txBox="1"/>
      </xdr:nvSpPr>
      <xdr:spPr>
        <a:xfrm>
          <a:off x="15798800" y="634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49106</xdr:rowOff>
    </xdr:from>
    <xdr:to>
      <xdr:col>22</xdr:col>
      <xdr:colOff>254000</xdr:colOff>
      <xdr:row>38</xdr:row>
      <xdr:rowOff>150706</xdr:rowOff>
    </xdr:to>
    <xdr:sp macro="" textlink="">
      <xdr:nvSpPr>
        <xdr:cNvPr id="406" name="円/楕円 405"/>
        <xdr:cNvSpPr/>
      </xdr:nvSpPr>
      <xdr:spPr>
        <a:xfrm>
          <a:off x="15240000" y="65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160884</xdr:rowOff>
    </xdr:from>
    <xdr:ext cx="762000" cy="259045"/>
    <xdr:sp macro="" textlink="">
      <xdr:nvSpPr>
        <xdr:cNvPr id="407" name="テキスト ボックス 406"/>
        <xdr:cNvSpPr txBox="1"/>
      </xdr:nvSpPr>
      <xdr:spPr>
        <a:xfrm>
          <a:off x="14909800" y="633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49106</xdr:rowOff>
    </xdr:from>
    <xdr:to>
      <xdr:col>21</xdr:col>
      <xdr:colOff>50800</xdr:colOff>
      <xdr:row>38</xdr:row>
      <xdr:rowOff>150706</xdr:rowOff>
    </xdr:to>
    <xdr:sp macro="" textlink="">
      <xdr:nvSpPr>
        <xdr:cNvPr id="408" name="円/楕円 407"/>
        <xdr:cNvSpPr/>
      </xdr:nvSpPr>
      <xdr:spPr>
        <a:xfrm>
          <a:off x="14351000" y="65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160884</xdr:rowOff>
    </xdr:from>
    <xdr:ext cx="762000" cy="259045"/>
    <xdr:sp macro="" textlink="">
      <xdr:nvSpPr>
        <xdr:cNvPr id="409" name="テキスト ボックス 408"/>
        <xdr:cNvSpPr txBox="1"/>
      </xdr:nvSpPr>
      <xdr:spPr>
        <a:xfrm>
          <a:off x="14020800" y="633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65194</xdr:rowOff>
    </xdr:from>
    <xdr:to>
      <xdr:col>19</xdr:col>
      <xdr:colOff>533400</xdr:colOff>
      <xdr:row>38</xdr:row>
      <xdr:rowOff>166794</xdr:rowOff>
    </xdr:to>
    <xdr:sp macro="" textlink="">
      <xdr:nvSpPr>
        <xdr:cNvPr id="410" name="円/楕円 409"/>
        <xdr:cNvSpPr/>
      </xdr:nvSpPr>
      <xdr:spPr>
        <a:xfrm>
          <a:off x="13462000" y="658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5520</xdr:rowOff>
    </xdr:from>
    <xdr:ext cx="762000" cy="259045"/>
    <xdr:sp macro="" textlink="">
      <xdr:nvSpPr>
        <xdr:cNvPr id="411" name="テキスト ボックス 410"/>
        <xdr:cNvSpPr txBox="1"/>
      </xdr:nvSpPr>
      <xdr:spPr>
        <a:xfrm>
          <a:off x="13131800" y="6349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地方債や債務負担行為等の将来負担が少なく、基金等の充当可能財源等が多いため、毎年比率無しの状況にある。</a:t>
          </a:r>
          <a:endParaRPr kumimoji="1" lang="en-US" altLang="ja-JP" sz="1300">
            <a:latin typeface="ＭＳ Ｐゴシック"/>
          </a:endParaRPr>
        </a:p>
        <a:p>
          <a:r>
            <a:rPr kumimoji="1" lang="ja-JP" altLang="en-US" sz="1300">
              <a:latin typeface="ＭＳ Ｐゴシック"/>
            </a:rPr>
            <a:t>　現在の状況に甘えることなく、今後も次世代への負担となる地方債や債務負担行為等については、その必要性についてよく吟味し、基金等の充当可能財源を確保し続けられるよう健全な財政運営に努めていく。</a:t>
          </a: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8" name="直線コネクタ 42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9" name="テキスト ボックス 42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0" name="直線コネクタ 42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1" name="テキスト ボックス 43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2" name="直線コネクタ 43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3" name="テキスト ボックス 43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4" name="直線コネクタ 43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5" name="テキスト ボックス 43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150165</xdr:rowOff>
    </xdr:to>
    <xdr:cxnSp macro="">
      <xdr:nvCxnSpPr>
        <xdr:cNvPr id="438" name="直線コネクタ 437"/>
        <xdr:cNvCxnSpPr/>
      </xdr:nvCxnSpPr>
      <xdr:spPr>
        <a:xfrm flipV="1">
          <a:off x="17018000" y="2451100"/>
          <a:ext cx="0" cy="14709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122242</xdr:rowOff>
    </xdr:from>
    <xdr:ext cx="762000" cy="259045"/>
    <xdr:sp macro="" textlink="">
      <xdr:nvSpPr>
        <xdr:cNvPr id="439" name="将来負担の状況最小値テキスト"/>
        <xdr:cNvSpPr txBox="1"/>
      </xdr:nvSpPr>
      <xdr:spPr>
        <a:xfrm>
          <a:off x="17106900" y="3894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152.4</a:t>
          </a:r>
          <a:endParaRPr kumimoji="1" lang="ja-JP" altLang="en-US" sz="1000" b="1">
            <a:latin typeface="ＭＳ Ｐゴシック"/>
          </a:endParaRPr>
        </a:p>
      </xdr:txBody>
    </xdr:sp>
    <xdr:clientData/>
  </xdr:oneCellAnchor>
  <xdr:twoCellAnchor>
    <xdr:from>
      <xdr:col>24</xdr:col>
      <xdr:colOff>469900</xdr:colOff>
      <xdr:row>22</xdr:row>
      <xdr:rowOff>150165</xdr:rowOff>
    </xdr:from>
    <xdr:to>
      <xdr:col>24</xdr:col>
      <xdr:colOff>647700</xdr:colOff>
      <xdr:row>22</xdr:row>
      <xdr:rowOff>150165</xdr:rowOff>
    </xdr:to>
    <xdr:cxnSp macro="">
      <xdr:nvCxnSpPr>
        <xdr:cNvPr id="440" name="直線コネクタ 439"/>
        <xdr:cNvCxnSpPr/>
      </xdr:nvCxnSpPr>
      <xdr:spPr>
        <a:xfrm>
          <a:off x="16929100" y="3922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1"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2" name="直線コネクタ 441"/>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167047</xdr:rowOff>
    </xdr:from>
    <xdr:ext cx="762000" cy="259045"/>
    <xdr:sp macro="" textlink="">
      <xdr:nvSpPr>
        <xdr:cNvPr id="443" name="将来負担の状況平均値テキスト"/>
        <xdr:cNvSpPr txBox="1"/>
      </xdr:nvSpPr>
      <xdr:spPr>
        <a:xfrm>
          <a:off x="17106900" y="2567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23520</xdr:rowOff>
    </xdr:from>
    <xdr:to>
      <xdr:col>24</xdr:col>
      <xdr:colOff>609600</xdr:colOff>
      <xdr:row>15</xdr:row>
      <xdr:rowOff>125120</xdr:rowOff>
    </xdr:to>
    <xdr:sp macro="" textlink="">
      <xdr:nvSpPr>
        <xdr:cNvPr id="444" name="フローチャート : 判断 443"/>
        <xdr:cNvSpPr/>
      </xdr:nvSpPr>
      <xdr:spPr>
        <a:xfrm>
          <a:off x="169672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96876</xdr:rowOff>
    </xdr:from>
    <xdr:to>
      <xdr:col>23</xdr:col>
      <xdr:colOff>457200</xdr:colOff>
      <xdr:row>16</xdr:row>
      <xdr:rowOff>27026</xdr:rowOff>
    </xdr:to>
    <xdr:sp macro="" textlink="">
      <xdr:nvSpPr>
        <xdr:cNvPr id="445" name="フローチャート : 判断 444"/>
        <xdr:cNvSpPr/>
      </xdr:nvSpPr>
      <xdr:spPr>
        <a:xfrm>
          <a:off x="16129000" y="266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37203</xdr:rowOff>
    </xdr:from>
    <xdr:ext cx="736600" cy="259045"/>
    <xdr:sp macro="" textlink="">
      <xdr:nvSpPr>
        <xdr:cNvPr id="446" name="テキスト ボックス 445"/>
        <xdr:cNvSpPr txBox="1"/>
      </xdr:nvSpPr>
      <xdr:spPr>
        <a:xfrm>
          <a:off x="15798800" y="2437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27.8</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14224</xdr:rowOff>
    </xdr:from>
    <xdr:to>
      <xdr:col>22</xdr:col>
      <xdr:colOff>254000</xdr:colOff>
      <xdr:row>16</xdr:row>
      <xdr:rowOff>115824</xdr:rowOff>
    </xdr:to>
    <xdr:sp macro="" textlink="">
      <xdr:nvSpPr>
        <xdr:cNvPr id="447" name="フローチャート : 判断 446"/>
        <xdr:cNvSpPr/>
      </xdr:nvSpPr>
      <xdr:spPr>
        <a:xfrm>
          <a:off x="15240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126001</xdr:rowOff>
    </xdr:from>
    <xdr:ext cx="762000" cy="259045"/>
    <xdr:sp macro="" textlink="">
      <xdr:nvSpPr>
        <xdr:cNvPr id="448" name="テキスト ボックス 447"/>
        <xdr:cNvSpPr txBox="1"/>
      </xdr:nvSpPr>
      <xdr:spPr>
        <a:xfrm>
          <a:off x="14909800" y="252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37.0</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72136</xdr:rowOff>
    </xdr:from>
    <xdr:to>
      <xdr:col>21</xdr:col>
      <xdr:colOff>50800</xdr:colOff>
      <xdr:row>17</xdr:row>
      <xdr:rowOff>2286</xdr:rowOff>
    </xdr:to>
    <xdr:sp macro="" textlink="">
      <xdr:nvSpPr>
        <xdr:cNvPr id="449" name="フローチャート : 判断 448"/>
        <xdr:cNvSpPr/>
      </xdr:nvSpPr>
      <xdr:spPr>
        <a:xfrm>
          <a:off x="14351000" y="281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12463</xdr:rowOff>
    </xdr:from>
    <xdr:ext cx="762000" cy="259045"/>
    <xdr:sp macro="" textlink="">
      <xdr:nvSpPr>
        <xdr:cNvPr id="450" name="テキスト ボックス 449"/>
        <xdr:cNvSpPr txBox="1"/>
      </xdr:nvSpPr>
      <xdr:spPr>
        <a:xfrm>
          <a:off x="14020800" y="258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85649</xdr:rowOff>
    </xdr:from>
    <xdr:to>
      <xdr:col>19</xdr:col>
      <xdr:colOff>533400</xdr:colOff>
      <xdr:row>17</xdr:row>
      <xdr:rowOff>15799</xdr:rowOff>
    </xdr:to>
    <xdr:sp macro="" textlink="">
      <xdr:nvSpPr>
        <xdr:cNvPr id="451" name="フローチャート : 判断 450"/>
        <xdr:cNvSpPr/>
      </xdr:nvSpPr>
      <xdr:spPr>
        <a:xfrm>
          <a:off x="13462000" y="282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25976</xdr:rowOff>
    </xdr:from>
    <xdr:ext cx="762000" cy="259045"/>
    <xdr:sp macro="" textlink="">
      <xdr:nvSpPr>
        <xdr:cNvPr id="452" name="テキスト ボックス 451"/>
        <xdr:cNvSpPr txBox="1"/>
      </xdr:nvSpPr>
      <xdr:spPr>
        <a:xfrm>
          <a:off x="13131800" y="259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愛知県大口町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23,422
23,025
13.61
9,011,177
8,357,600
512,018
6,296,479
2,853,331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昨年度と比較して１．２ポイントの減少となった。</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職員の給与については、人事院勧告及び国家公務員に準じた制度に基づいて運用をし</a:t>
          </a:r>
          <a:r>
            <a:rPr kumimoji="1" lang="ja-JP" altLang="en-US" sz="1300">
              <a:solidFill>
                <a:schemeClr val="dk1"/>
              </a:solidFill>
              <a:effectLst/>
              <a:latin typeface="+mn-lt"/>
              <a:ea typeface="+mn-ea"/>
              <a:cs typeface="+mn-cs"/>
            </a:rPr>
            <a:t>て</a:t>
          </a:r>
          <a:r>
            <a:rPr kumimoji="1" lang="ja-JP" altLang="ja-JP" sz="1300">
              <a:solidFill>
                <a:schemeClr val="dk1"/>
              </a:solidFill>
              <a:effectLst/>
              <a:latin typeface="+mn-lt"/>
              <a:ea typeface="+mn-ea"/>
              <a:cs typeface="+mn-cs"/>
            </a:rPr>
            <a:t>おり、総人件費の抑制に努め</a:t>
          </a:r>
          <a:r>
            <a:rPr kumimoji="1" lang="ja-JP" altLang="en-US" sz="1300">
              <a:solidFill>
                <a:schemeClr val="dk1"/>
              </a:solidFill>
              <a:effectLst/>
              <a:latin typeface="+mn-lt"/>
              <a:ea typeface="+mn-ea"/>
              <a:cs typeface="+mn-cs"/>
            </a:rPr>
            <a:t>てきている。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今後も国家公務員の制度の動向を注視し、職員の給与制度の見直しを図</a:t>
          </a:r>
          <a:r>
            <a:rPr kumimoji="1" lang="ja-JP" altLang="en-US" sz="1300">
              <a:solidFill>
                <a:schemeClr val="dk1"/>
              </a:solidFill>
              <a:effectLst/>
              <a:latin typeface="+mn-lt"/>
              <a:ea typeface="+mn-ea"/>
              <a:cs typeface="+mn-cs"/>
            </a:rPr>
            <a:t>るとともに、正職員と臨時職員の役割分担の明確化により、退職者補充を抑制し、適正な定員管理に努めていく</a:t>
          </a:r>
          <a:r>
            <a:rPr kumimoji="1" lang="ja-JP" altLang="ja-JP" sz="130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54610</xdr:rowOff>
    </xdr:from>
    <xdr:to>
      <xdr:col>7</xdr:col>
      <xdr:colOff>15875</xdr:colOff>
      <xdr:row>41</xdr:row>
      <xdr:rowOff>138430</xdr:rowOff>
    </xdr:to>
    <xdr:cxnSp macro="">
      <xdr:nvCxnSpPr>
        <xdr:cNvPr id="61" name="直線コネクタ 60"/>
        <xdr:cNvCxnSpPr/>
      </xdr:nvCxnSpPr>
      <xdr:spPr>
        <a:xfrm flipV="1">
          <a:off x="4826000" y="57124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110507</xdr:rowOff>
    </xdr:from>
    <xdr:ext cx="762000" cy="259045"/>
    <xdr:sp macro="" textlink="">
      <xdr:nvSpPr>
        <xdr:cNvPr id="62" name="人件費最小値テキスト"/>
        <xdr:cNvSpPr txBox="1"/>
      </xdr:nvSpPr>
      <xdr:spPr>
        <a:xfrm>
          <a:off x="4914900" y="713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612775</xdr:colOff>
      <xdr:row>41</xdr:row>
      <xdr:rowOff>138430</xdr:rowOff>
    </xdr:from>
    <xdr:to>
      <xdr:col>7</xdr:col>
      <xdr:colOff>104775</xdr:colOff>
      <xdr:row>41</xdr:row>
      <xdr:rowOff>138430</xdr:rowOff>
    </xdr:to>
    <xdr:cxnSp macro="">
      <xdr:nvCxnSpPr>
        <xdr:cNvPr id="63" name="直線コネクタ 62"/>
        <xdr:cNvCxnSpPr/>
      </xdr:nvCxnSpPr>
      <xdr:spPr>
        <a:xfrm>
          <a:off x="4737100" y="716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33</xdr:row>
      <xdr:rowOff>54610</xdr:rowOff>
    </xdr:from>
    <xdr:to>
      <xdr:col>7</xdr:col>
      <xdr:colOff>104775</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39370</xdr:rowOff>
    </xdr:from>
    <xdr:to>
      <xdr:col>7</xdr:col>
      <xdr:colOff>15875</xdr:colOff>
      <xdr:row>35</xdr:row>
      <xdr:rowOff>130810</xdr:rowOff>
    </xdr:to>
    <xdr:cxnSp macro="">
      <xdr:nvCxnSpPr>
        <xdr:cNvPr id="66" name="直線コネクタ 65"/>
        <xdr:cNvCxnSpPr/>
      </xdr:nvCxnSpPr>
      <xdr:spPr>
        <a:xfrm flipV="1">
          <a:off x="3987800" y="60401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151147</xdr:rowOff>
    </xdr:from>
    <xdr:ext cx="762000" cy="259045"/>
    <xdr:sp macro="" textlink="">
      <xdr:nvSpPr>
        <xdr:cNvPr id="67" name="人件費平均値テキスト"/>
        <xdr:cNvSpPr txBox="1"/>
      </xdr:nvSpPr>
      <xdr:spPr>
        <a:xfrm>
          <a:off x="4914900" y="615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68" name="フローチャート : 判断 67"/>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130810</xdr:rowOff>
    </xdr:from>
    <xdr:to>
      <xdr:col>5</xdr:col>
      <xdr:colOff>549275</xdr:colOff>
      <xdr:row>36</xdr:row>
      <xdr:rowOff>5080</xdr:rowOff>
    </xdr:to>
    <xdr:cxnSp macro="">
      <xdr:nvCxnSpPr>
        <xdr:cNvPr id="69" name="直線コネクタ 68"/>
        <xdr:cNvCxnSpPr/>
      </xdr:nvCxnSpPr>
      <xdr:spPr>
        <a:xfrm flipV="1">
          <a:off x="3098800" y="61315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156210</xdr:rowOff>
    </xdr:from>
    <xdr:to>
      <xdr:col>5</xdr:col>
      <xdr:colOff>600075</xdr:colOff>
      <xdr:row>36</xdr:row>
      <xdr:rowOff>86360</xdr:rowOff>
    </xdr:to>
    <xdr:sp macro="" textlink="">
      <xdr:nvSpPr>
        <xdr:cNvPr id="70" name="フローチャート : 判断 69"/>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71137</xdr:rowOff>
    </xdr:from>
    <xdr:ext cx="736600" cy="259045"/>
    <xdr:sp macro="" textlink="">
      <xdr:nvSpPr>
        <xdr:cNvPr id="71" name="テキスト ボックス 70"/>
        <xdr:cNvSpPr txBox="1"/>
      </xdr:nvSpPr>
      <xdr:spPr>
        <a:xfrm>
          <a:off x="3606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5080</xdr:rowOff>
    </xdr:from>
    <xdr:to>
      <xdr:col>4</xdr:col>
      <xdr:colOff>346075</xdr:colOff>
      <xdr:row>36</xdr:row>
      <xdr:rowOff>111760</xdr:rowOff>
    </xdr:to>
    <xdr:cxnSp macro="">
      <xdr:nvCxnSpPr>
        <xdr:cNvPr id="72" name="直線コネクタ 71"/>
        <xdr:cNvCxnSpPr/>
      </xdr:nvCxnSpPr>
      <xdr:spPr>
        <a:xfrm flipV="1">
          <a:off x="2209800" y="61772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110490</xdr:rowOff>
    </xdr:from>
    <xdr:to>
      <xdr:col>4</xdr:col>
      <xdr:colOff>396875</xdr:colOff>
      <xdr:row>36</xdr:row>
      <xdr:rowOff>40640</xdr:rowOff>
    </xdr:to>
    <xdr:sp macro="" textlink="">
      <xdr:nvSpPr>
        <xdr:cNvPr id="73" name="フローチャート : 判断 72"/>
        <xdr:cNvSpPr/>
      </xdr:nvSpPr>
      <xdr:spPr>
        <a:xfrm>
          <a:off x="3048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50817</xdr:rowOff>
    </xdr:from>
    <xdr:ext cx="762000" cy="259045"/>
    <xdr:sp macro="" textlink="">
      <xdr:nvSpPr>
        <xdr:cNvPr id="74" name="テキスト ボックス 73"/>
        <xdr:cNvSpPr txBox="1"/>
      </xdr:nvSpPr>
      <xdr:spPr>
        <a:xfrm>
          <a:off x="2717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88900</xdr:rowOff>
    </xdr:from>
    <xdr:to>
      <xdr:col>3</xdr:col>
      <xdr:colOff>142875</xdr:colOff>
      <xdr:row>36</xdr:row>
      <xdr:rowOff>111760</xdr:rowOff>
    </xdr:to>
    <xdr:cxnSp macro="">
      <xdr:nvCxnSpPr>
        <xdr:cNvPr id="75" name="直線コネクタ 74"/>
        <xdr:cNvCxnSpPr/>
      </xdr:nvCxnSpPr>
      <xdr:spPr>
        <a:xfrm>
          <a:off x="1320800" y="6261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22860</xdr:rowOff>
    </xdr:from>
    <xdr:to>
      <xdr:col>3</xdr:col>
      <xdr:colOff>193675</xdr:colOff>
      <xdr:row>36</xdr:row>
      <xdr:rowOff>124460</xdr:rowOff>
    </xdr:to>
    <xdr:sp macro="" textlink="">
      <xdr:nvSpPr>
        <xdr:cNvPr id="76" name="フローチャート : 判断 75"/>
        <xdr:cNvSpPr/>
      </xdr:nvSpPr>
      <xdr:spPr>
        <a:xfrm>
          <a:off x="2159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134637</xdr:rowOff>
    </xdr:from>
    <xdr:ext cx="762000" cy="259045"/>
    <xdr:sp macro="" textlink="">
      <xdr:nvSpPr>
        <xdr:cNvPr id="77" name="テキスト ボックス 76"/>
        <xdr:cNvSpPr txBox="1"/>
      </xdr:nvSpPr>
      <xdr:spPr>
        <a:xfrm>
          <a:off x="1828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78" name="フローチャート :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13987</xdr:rowOff>
    </xdr:from>
    <xdr:ext cx="762000" cy="259045"/>
    <xdr:sp macro="" textlink="">
      <xdr:nvSpPr>
        <xdr:cNvPr id="79" name="テキスト ボックス 78"/>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160020</xdr:rowOff>
    </xdr:from>
    <xdr:to>
      <xdr:col>7</xdr:col>
      <xdr:colOff>66675</xdr:colOff>
      <xdr:row>35</xdr:row>
      <xdr:rowOff>90170</xdr:rowOff>
    </xdr:to>
    <xdr:sp macro="" textlink="">
      <xdr:nvSpPr>
        <xdr:cNvPr id="85" name="円/楕円 84"/>
        <xdr:cNvSpPr/>
      </xdr:nvSpPr>
      <xdr:spPr>
        <a:xfrm>
          <a:off x="47752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5097</xdr:rowOff>
    </xdr:from>
    <xdr:ext cx="762000" cy="259045"/>
    <xdr:sp macro="" textlink="">
      <xdr:nvSpPr>
        <xdr:cNvPr id="86" name="人件費該当値テキスト"/>
        <xdr:cNvSpPr txBox="1"/>
      </xdr:nvSpPr>
      <xdr:spPr>
        <a:xfrm>
          <a:off x="49149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80010</xdr:rowOff>
    </xdr:from>
    <xdr:to>
      <xdr:col>5</xdr:col>
      <xdr:colOff>600075</xdr:colOff>
      <xdr:row>36</xdr:row>
      <xdr:rowOff>10160</xdr:rowOff>
    </xdr:to>
    <xdr:sp macro="" textlink="">
      <xdr:nvSpPr>
        <xdr:cNvPr id="87" name="円/楕円 86"/>
        <xdr:cNvSpPr/>
      </xdr:nvSpPr>
      <xdr:spPr>
        <a:xfrm>
          <a:off x="3937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20337</xdr:rowOff>
    </xdr:from>
    <xdr:ext cx="736600" cy="259045"/>
    <xdr:sp macro="" textlink="">
      <xdr:nvSpPr>
        <xdr:cNvPr id="88" name="テキスト ボックス 87"/>
        <xdr:cNvSpPr txBox="1"/>
      </xdr:nvSpPr>
      <xdr:spPr>
        <a:xfrm>
          <a:off x="3606800" y="584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125730</xdr:rowOff>
    </xdr:from>
    <xdr:to>
      <xdr:col>4</xdr:col>
      <xdr:colOff>396875</xdr:colOff>
      <xdr:row>36</xdr:row>
      <xdr:rowOff>55880</xdr:rowOff>
    </xdr:to>
    <xdr:sp macro="" textlink="">
      <xdr:nvSpPr>
        <xdr:cNvPr id="89" name="円/楕円 88"/>
        <xdr:cNvSpPr/>
      </xdr:nvSpPr>
      <xdr:spPr>
        <a:xfrm>
          <a:off x="3048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40657</xdr:rowOff>
    </xdr:from>
    <xdr:ext cx="762000" cy="259045"/>
    <xdr:sp macro="" textlink="">
      <xdr:nvSpPr>
        <xdr:cNvPr id="90" name="テキスト ボックス 89"/>
        <xdr:cNvSpPr txBox="1"/>
      </xdr:nvSpPr>
      <xdr:spPr>
        <a:xfrm>
          <a:off x="2717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60960</xdr:rowOff>
    </xdr:from>
    <xdr:to>
      <xdr:col>3</xdr:col>
      <xdr:colOff>193675</xdr:colOff>
      <xdr:row>36</xdr:row>
      <xdr:rowOff>162560</xdr:rowOff>
    </xdr:to>
    <xdr:sp macro="" textlink="">
      <xdr:nvSpPr>
        <xdr:cNvPr id="91" name="円/楕円 90"/>
        <xdr:cNvSpPr/>
      </xdr:nvSpPr>
      <xdr:spPr>
        <a:xfrm>
          <a:off x="2159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147337</xdr:rowOff>
    </xdr:from>
    <xdr:ext cx="762000" cy="259045"/>
    <xdr:sp macro="" textlink="">
      <xdr:nvSpPr>
        <xdr:cNvPr id="92" name="テキスト ボックス 91"/>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38100</xdr:rowOff>
    </xdr:from>
    <xdr:to>
      <xdr:col>1</xdr:col>
      <xdr:colOff>676275</xdr:colOff>
      <xdr:row>36</xdr:row>
      <xdr:rowOff>139700</xdr:rowOff>
    </xdr:to>
    <xdr:sp macro="" textlink="">
      <xdr:nvSpPr>
        <xdr:cNvPr id="93" name="円/楕円 92"/>
        <xdr:cNvSpPr/>
      </xdr:nvSpPr>
      <xdr:spPr>
        <a:xfrm>
          <a:off x="1270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149877</xdr:rowOff>
    </xdr:from>
    <xdr:ext cx="762000" cy="259045"/>
    <xdr:sp macro="" textlink="">
      <xdr:nvSpPr>
        <xdr:cNvPr id="94" name="テキスト ボックス 93"/>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300">
              <a:solidFill>
                <a:schemeClr val="dk1"/>
              </a:solidFill>
              <a:effectLst/>
              <a:latin typeface="+mn-lt"/>
              <a:ea typeface="+mn-ea"/>
              <a:cs typeface="+mn-cs"/>
            </a:rPr>
            <a:t>以前から類似団体と比べ高い水準となっているが、Ｈ２</a:t>
          </a:r>
          <a:r>
            <a:rPr lang="ja-JP" altLang="en-US" sz="1300">
              <a:solidFill>
                <a:schemeClr val="dk1"/>
              </a:solidFill>
              <a:effectLst/>
              <a:latin typeface="+mn-lt"/>
              <a:ea typeface="+mn-ea"/>
              <a:cs typeface="+mn-cs"/>
            </a:rPr>
            <a:t>７</a:t>
          </a:r>
          <a:r>
            <a:rPr lang="ja-JP" altLang="ja-JP" sz="1300">
              <a:solidFill>
                <a:schemeClr val="dk1"/>
              </a:solidFill>
              <a:effectLst/>
              <a:latin typeface="+mn-lt"/>
              <a:ea typeface="+mn-ea"/>
              <a:cs typeface="+mn-cs"/>
            </a:rPr>
            <a:t>は昨年と比較して</a:t>
          </a:r>
          <a:r>
            <a:rPr lang="ja-JP" altLang="en-US" sz="1300">
              <a:solidFill>
                <a:schemeClr val="dk1"/>
              </a:solidFill>
              <a:effectLst/>
              <a:latin typeface="+mn-lt"/>
              <a:ea typeface="+mn-ea"/>
              <a:cs typeface="+mn-cs"/>
            </a:rPr>
            <a:t>８</a:t>
          </a:r>
          <a:r>
            <a:rPr lang="ja-JP" altLang="ja-JP" sz="1300">
              <a:solidFill>
                <a:schemeClr val="dk1"/>
              </a:solidFill>
              <a:effectLst/>
              <a:latin typeface="+mn-lt"/>
              <a:ea typeface="+mn-ea"/>
              <a:cs typeface="+mn-cs"/>
            </a:rPr>
            <a:t>．</a:t>
          </a:r>
          <a:r>
            <a:rPr lang="ja-JP" altLang="en-US" sz="1300">
              <a:solidFill>
                <a:schemeClr val="dk1"/>
              </a:solidFill>
              <a:effectLst/>
              <a:latin typeface="+mn-lt"/>
              <a:ea typeface="+mn-ea"/>
              <a:cs typeface="+mn-cs"/>
            </a:rPr>
            <a:t>７ポイントの減少となっている。</a:t>
          </a:r>
          <a:endParaRPr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高い数値の要因としては、年々委託料が増加傾向にあり、経常一般財源充当</a:t>
          </a:r>
          <a:r>
            <a:rPr lang="ja-JP" altLang="en-US" sz="1300">
              <a:solidFill>
                <a:schemeClr val="dk1"/>
              </a:solidFill>
              <a:effectLst/>
              <a:latin typeface="+mn-lt"/>
              <a:ea typeface="+mn-ea"/>
              <a:cs typeface="+mn-cs"/>
            </a:rPr>
            <a:t>物件費の増加につながっていると言える。</a:t>
          </a:r>
          <a:endParaRPr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今後は、日常的なコスト削減意識を定着させ、適切な経常経費の把握、削減に</a:t>
          </a:r>
          <a:r>
            <a:rPr lang="ja-JP" altLang="en-US" sz="1300">
              <a:solidFill>
                <a:schemeClr val="dk1"/>
              </a:solidFill>
              <a:effectLst/>
              <a:latin typeface="+mn-lt"/>
              <a:ea typeface="+mn-ea"/>
              <a:cs typeface="+mn-cs"/>
            </a:rPr>
            <a:t>努めていきたい。</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42418</xdr:rowOff>
    </xdr:from>
    <xdr:to>
      <xdr:col>24</xdr:col>
      <xdr:colOff>31750</xdr:colOff>
      <xdr:row>21</xdr:row>
      <xdr:rowOff>69850</xdr:rowOff>
    </xdr:to>
    <xdr:cxnSp macro="">
      <xdr:nvCxnSpPr>
        <xdr:cNvPr id="120" name="直線コネクタ 119"/>
        <xdr:cNvCxnSpPr/>
      </xdr:nvCxnSpPr>
      <xdr:spPr>
        <a:xfrm flipV="1">
          <a:off x="16510000" y="2271268"/>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128795</xdr:rowOff>
    </xdr:from>
    <xdr:ext cx="762000" cy="259045"/>
    <xdr:sp macro="" textlink="">
      <xdr:nvSpPr>
        <xdr:cNvPr id="123" name="物件費最大値テキスト"/>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42418</xdr:rowOff>
    </xdr:from>
    <xdr:to>
      <xdr:col>24</xdr:col>
      <xdr:colOff>120650</xdr:colOff>
      <xdr:row>13</xdr:row>
      <xdr:rowOff>42418</xdr:rowOff>
    </xdr:to>
    <xdr:cxnSp macro="">
      <xdr:nvCxnSpPr>
        <xdr:cNvPr id="124" name="直線コネクタ 123"/>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168148</xdr:rowOff>
    </xdr:from>
    <xdr:to>
      <xdr:col>24</xdr:col>
      <xdr:colOff>31750</xdr:colOff>
      <xdr:row>17</xdr:row>
      <xdr:rowOff>115570</xdr:rowOff>
    </xdr:to>
    <xdr:cxnSp macro="">
      <xdr:nvCxnSpPr>
        <xdr:cNvPr id="125" name="直線コネクタ 124"/>
        <xdr:cNvCxnSpPr/>
      </xdr:nvCxnSpPr>
      <xdr:spPr>
        <a:xfrm flipV="1">
          <a:off x="15671800" y="2911348"/>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159021</xdr:rowOff>
    </xdr:from>
    <xdr:ext cx="762000" cy="259045"/>
    <xdr:sp macro="" textlink="">
      <xdr:nvSpPr>
        <xdr:cNvPr id="126" name="物件費平均値テキスト"/>
        <xdr:cNvSpPr txBox="1"/>
      </xdr:nvSpPr>
      <xdr:spPr>
        <a:xfrm>
          <a:off x="16598900" y="2559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142494</xdr:rowOff>
    </xdr:from>
    <xdr:to>
      <xdr:col>24</xdr:col>
      <xdr:colOff>82550</xdr:colOff>
      <xdr:row>16</xdr:row>
      <xdr:rowOff>72644</xdr:rowOff>
    </xdr:to>
    <xdr:sp macro="" textlink="">
      <xdr:nvSpPr>
        <xdr:cNvPr id="127" name="フローチャート : 判断 126"/>
        <xdr:cNvSpPr/>
      </xdr:nvSpPr>
      <xdr:spPr>
        <a:xfrm>
          <a:off x="16459200" y="271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115570</xdr:rowOff>
    </xdr:from>
    <xdr:to>
      <xdr:col>22</xdr:col>
      <xdr:colOff>565150</xdr:colOff>
      <xdr:row>18</xdr:row>
      <xdr:rowOff>17272</xdr:rowOff>
    </xdr:to>
    <xdr:cxnSp macro="">
      <xdr:nvCxnSpPr>
        <xdr:cNvPr id="128" name="直線コネクタ 127"/>
        <xdr:cNvCxnSpPr/>
      </xdr:nvCxnSpPr>
      <xdr:spPr>
        <a:xfrm flipV="1">
          <a:off x="14782800" y="303022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78486</xdr:rowOff>
    </xdr:from>
    <xdr:to>
      <xdr:col>22</xdr:col>
      <xdr:colOff>615950</xdr:colOff>
      <xdr:row>16</xdr:row>
      <xdr:rowOff>8636</xdr:rowOff>
    </xdr:to>
    <xdr:sp macro="" textlink="">
      <xdr:nvSpPr>
        <xdr:cNvPr id="129" name="フローチャート : 判断 128"/>
        <xdr:cNvSpPr/>
      </xdr:nvSpPr>
      <xdr:spPr>
        <a:xfrm>
          <a:off x="15621000" y="265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18813</xdr:rowOff>
    </xdr:from>
    <xdr:ext cx="736600" cy="259045"/>
    <xdr:sp macro="" textlink="">
      <xdr:nvSpPr>
        <xdr:cNvPr id="130" name="テキスト ボックス 129"/>
        <xdr:cNvSpPr txBox="1"/>
      </xdr:nvSpPr>
      <xdr:spPr>
        <a:xfrm>
          <a:off x="15290800" y="241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17272</xdr:rowOff>
    </xdr:from>
    <xdr:to>
      <xdr:col>21</xdr:col>
      <xdr:colOff>361950</xdr:colOff>
      <xdr:row>18</xdr:row>
      <xdr:rowOff>44704</xdr:rowOff>
    </xdr:to>
    <xdr:cxnSp macro="">
      <xdr:nvCxnSpPr>
        <xdr:cNvPr id="131" name="直線コネクタ 130"/>
        <xdr:cNvCxnSpPr/>
      </xdr:nvCxnSpPr>
      <xdr:spPr>
        <a:xfrm flipV="1">
          <a:off x="13893800" y="31033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51054</xdr:rowOff>
    </xdr:from>
    <xdr:to>
      <xdr:col>21</xdr:col>
      <xdr:colOff>412750</xdr:colOff>
      <xdr:row>15</xdr:row>
      <xdr:rowOff>152654</xdr:rowOff>
    </xdr:to>
    <xdr:sp macro="" textlink="">
      <xdr:nvSpPr>
        <xdr:cNvPr id="132" name="フローチャート : 判断 131"/>
        <xdr:cNvSpPr/>
      </xdr:nvSpPr>
      <xdr:spPr>
        <a:xfrm>
          <a:off x="14732000" y="2622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162831</xdr:rowOff>
    </xdr:from>
    <xdr:ext cx="762000" cy="259045"/>
    <xdr:sp macro="" textlink="">
      <xdr:nvSpPr>
        <xdr:cNvPr id="133" name="テキスト ボックス 132"/>
        <xdr:cNvSpPr txBox="1"/>
      </xdr:nvSpPr>
      <xdr:spPr>
        <a:xfrm>
          <a:off x="14401800" y="239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106426</xdr:rowOff>
    </xdr:from>
    <xdr:to>
      <xdr:col>20</xdr:col>
      <xdr:colOff>158750</xdr:colOff>
      <xdr:row>18</xdr:row>
      <xdr:rowOff>44704</xdr:rowOff>
    </xdr:to>
    <xdr:cxnSp macro="">
      <xdr:nvCxnSpPr>
        <xdr:cNvPr id="134" name="直線コネクタ 133"/>
        <xdr:cNvCxnSpPr/>
      </xdr:nvCxnSpPr>
      <xdr:spPr>
        <a:xfrm>
          <a:off x="13004800" y="302107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149352</xdr:rowOff>
    </xdr:from>
    <xdr:to>
      <xdr:col>20</xdr:col>
      <xdr:colOff>209550</xdr:colOff>
      <xdr:row>15</xdr:row>
      <xdr:rowOff>79502</xdr:rowOff>
    </xdr:to>
    <xdr:sp macro="" textlink="">
      <xdr:nvSpPr>
        <xdr:cNvPr id="135" name="フローチャート : 判断 134"/>
        <xdr:cNvSpPr/>
      </xdr:nvSpPr>
      <xdr:spPr>
        <a:xfrm>
          <a:off x="13843000" y="254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89679</xdr:rowOff>
    </xdr:from>
    <xdr:ext cx="762000" cy="259045"/>
    <xdr:sp macro="" textlink="">
      <xdr:nvSpPr>
        <xdr:cNvPr id="136" name="テキスト ボックス 135"/>
        <xdr:cNvSpPr txBox="1"/>
      </xdr:nvSpPr>
      <xdr:spPr>
        <a:xfrm>
          <a:off x="13512800" y="2318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167640</xdr:rowOff>
    </xdr:from>
    <xdr:to>
      <xdr:col>19</xdr:col>
      <xdr:colOff>6350</xdr:colOff>
      <xdr:row>15</xdr:row>
      <xdr:rowOff>97790</xdr:rowOff>
    </xdr:to>
    <xdr:sp macro="" textlink="">
      <xdr:nvSpPr>
        <xdr:cNvPr id="137" name="フローチャート : 判断 136"/>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107967</xdr:rowOff>
    </xdr:from>
    <xdr:ext cx="762000" cy="259045"/>
    <xdr:sp macro="" textlink="">
      <xdr:nvSpPr>
        <xdr:cNvPr id="138" name="テキスト ボックス 137"/>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117348</xdr:rowOff>
    </xdr:from>
    <xdr:to>
      <xdr:col>24</xdr:col>
      <xdr:colOff>82550</xdr:colOff>
      <xdr:row>17</xdr:row>
      <xdr:rowOff>47498</xdr:rowOff>
    </xdr:to>
    <xdr:sp macro="" textlink="">
      <xdr:nvSpPr>
        <xdr:cNvPr id="144" name="円/楕円 143"/>
        <xdr:cNvSpPr/>
      </xdr:nvSpPr>
      <xdr:spPr>
        <a:xfrm>
          <a:off x="164592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89425</xdr:rowOff>
    </xdr:from>
    <xdr:ext cx="762000" cy="259045"/>
    <xdr:sp macro="" textlink="">
      <xdr:nvSpPr>
        <xdr:cNvPr id="145" name="物件費該当値テキスト"/>
        <xdr:cNvSpPr txBox="1"/>
      </xdr:nvSpPr>
      <xdr:spPr>
        <a:xfrm>
          <a:off x="16598900" y="283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64770</xdr:rowOff>
    </xdr:from>
    <xdr:to>
      <xdr:col>22</xdr:col>
      <xdr:colOff>615950</xdr:colOff>
      <xdr:row>17</xdr:row>
      <xdr:rowOff>166370</xdr:rowOff>
    </xdr:to>
    <xdr:sp macro="" textlink="">
      <xdr:nvSpPr>
        <xdr:cNvPr id="146" name="円/楕円 145"/>
        <xdr:cNvSpPr/>
      </xdr:nvSpPr>
      <xdr:spPr>
        <a:xfrm>
          <a:off x="15621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151147</xdr:rowOff>
    </xdr:from>
    <xdr:ext cx="736600" cy="259045"/>
    <xdr:sp macro="" textlink="">
      <xdr:nvSpPr>
        <xdr:cNvPr id="147" name="テキスト ボックス 146"/>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137922</xdr:rowOff>
    </xdr:from>
    <xdr:to>
      <xdr:col>21</xdr:col>
      <xdr:colOff>412750</xdr:colOff>
      <xdr:row>18</xdr:row>
      <xdr:rowOff>68072</xdr:rowOff>
    </xdr:to>
    <xdr:sp macro="" textlink="">
      <xdr:nvSpPr>
        <xdr:cNvPr id="148" name="円/楕円 147"/>
        <xdr:cNvSpPr/>
      </xdr:nvSpPr>
      <xdr:spPr>
        <a:xfrm>
          <a:off x="14732000" y="305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52849</xdr:rowOff>
    </xdr:from>
    <xdr:ext cx="762000" cy="259045"/>
    <xdr:sp macro="" textlink="">
      <xdr:nvSpPr>
        <xdr:cNvPr id="149" name="テキスト ボックス 148"/>
        <xdr:cNvSpPr txBox="1"/>
      </xdr:nvSpPr>
      <xdr:spPr>
        <a:xfrm>
          <a:off x="14401800" y="313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165354</xdr:rowOff>
    </xdr:from>
    <xdr:to>
      <xdr:col>20</xdr:col>
      <xdr:colOff>209550</xdr:colOff>
      <xdr:row>18</xdr:row>
      <xdr:rowOff>95504</xdr:rowOff>
    </xdr:to>
    <xdr:sp macro="" textlink="">
      <xdr:nvSpPr>
        <xdr:cNvPr id="150" name="円/楕円 149"/>
        <xdr:cNvSpPr/>
      </xdr:nvSpPr>
      <xdr:spPr>
        <a:xfrm>
          <a:off x="13843000" y="308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80281</xdr:rowOff>
    </xdr:from>
    <xdr:ext cx="762000" cy="259045"/>
    <xdr:sp macro="" textlink="">
      <xdr:nvSpPr>
        <xdr:cNvPr id="151" name="テキスト ボックス 150"/>
        <xdr:cNvSpPr txBox="1"/>
      </xdr:nvSpPr>
      <xdr:spPr>
        <a:xfrm>
          <a:off x="13512800" y="31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55626</xdr:rowOff>
    </xdr:from>
    <xdr:to>
      <xdr:col>19</xdr:col>
      <xdr:colOff>6350</xdr:colOff>
      <xdr:row>17</xdr:row>
      <xdr:rowOff>157226</xdr:rowOff>
    </xdr:to>
    <xdr:sp macro="" textlink="">
      <xdr:nvSpPr>
        <xdr:cNvPr id="152" name="円/楕円 151"/>
        <xdr:cNvSpPr/>
      </xdr:nvSpPr>
      <xdr:spPr>
        <a:xfrm>
          <a:off x="12954000" y="29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142003</xdr:rowOff>
    </xdr:from>
    <xdr:ext cx="762000" cy="259045"/>
    <xdr:sp macro="" textlink="">
      <xdr:nvSpPr>
        <xdr:cNvPr id="153" name="テキスト ボックス 152"/>
        <xdr:cNvSpPr txBox="1"/>
      </xdr:nvSpPr>
      <xdr:spPr>
        <a:xfrm>
          <a:off x="12623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臨時福祉給付金、子育て世帯臨時特例給付金の支給額の減額や子育て支援減税手当などの廃止等により、昨年度と比べ０・５ポイントの減少となっている。</a:t>
          </a:r>
          <a:endParaRPr kumimoji="1" lang="en-US" altLang="ja-JP" sz="1300">
            <a:latin typeface="ＭＳ Ｐゴシック"/>
          </a:endParaRPr>
        </a:p>
        <a:p>
          <a:r>
            <a:rPr kumimoji="1" lang="ja-JP" altLang="en-US" sz="1300">
              <a:latin typeface="ＭＳ Ｐゴシック"/>
            </a:rPr>
            <a:t>　社会保障費は、今後も今しばらく増加傾向が続くと予測されるため、公的扶助のあり方を念頭に制度設計を見直しながら施策の展開を進めていく。</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107950</xdr:rowOff>
    </xdr:to>
    <xdr:cxnSp macro="">
      <xdr:nvCxnSpPr>
        <xdr:cNvPr id="181" name="直線コネクタ 180"/>
        <xdr:cNvCxnSpPr/>
      </xdr:nvCxnSpPr>
      <xdr:spPr>
        <a:xfrm flipV="1">
          <a:off x="4826000" y="8966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82"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83" name="直線コネクタ 182"/>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107950</xdr:rowOff>
    </xdr:from>
    <xdr:to>
      <xdr:col>7</xdr:col>
      <xdr:colOff>15875</xdr:colOff>
      <xdr:row>57</xdr:row>
      <xdr:rowOff>31750</xdr:rowOff>
    </xdr:to>
    <xdr:cxnSp macro="">
      <xdr:nvCxnSpPr>
        <xdr:cNvPr id="186" name="直線コネクタ 185"/>
        <xdr:cNvCxnSpPr/>
      </xdr:nvCxnSpPr>
      <xdr:spPr>
        <a:xfrm flipV="1">
          <a:off x="3987800" y="97091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54627</xdr:rowOff>
    </xdr:from>
    <xdr:ext cx="762000" cy="259045"/>
    <xdr:sp macro="" textlink="">
      <xdr:nvSpPr>
        <xdr:cNvPr id="187" name="扶助費平均値テキスト"/>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88" name="フローチャート : 判断 187"/>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31750</xdr:rowOff>
    </xdr:from>
    <xdr:to>
      <xdr:col>5</xdr:col>
      <xdr:colOff>549275</xdr:colOff>
      <xdr:row>57</xdr:row>
      <xdr:rowOff>69850</xdr:rowOff>
    </xdr:to>
    <xdr:cxnSp macro="">
      <xdr:nvCxnSpPr>
        <xdr:cNvPr id="189" name="直線コネクタ 188"/>
        <xdr:cNvCxnSpPr/>
      </xdr:nvCxnSpPr>
      <xdr:spPr>
        <a:xfrm flipV="1">
          <a:off x="3098800" y="9804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57150</xdr:rowOff>
    </xdr:from>
    <xdr:to>
      <xdr:col>5</xdr:col>
      <xdr:colOff>600075</xdr:colOff>
      <xdr:row>56</xdr:row>
      <xdr:rowOff>158750</xdr:rowOff>
    </xdr:to>
    <xdr:sp macro="" textlink="">
      <xdr:nvSpPr>
        <xdr:cNvPr id="190" name="フローチャート : 判断 189"/>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168927</xdr:rowOff>
    </xdr:from>
    <xdr:ext cx="736600" cy="259045"/>
    <xdr:sp macro="" textlink="">
      <xdr:nvSpPr>
        <xdr:cNvPr id="191" name="テキスト ボックス 190"/>
        <xdr:cNvSpPr txBox="1"/>
      </xdr:nvSpPr>
      <xdr:spPr>
        <a:xfrm>
          <a:off x="3606800" y="942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50800</xdr:rowOff>
    </xdr:from>
    <xdr:to>
      <xdr:col>4</xdr:col>
      <xdr:colOff>346075</xdr:colOff>
      <xdr:row>57</xdr:row>
      <xdr:rowOff>69850</xdr:rowOff>
    </xdr:to>
    <xdr:cxnSp macro="">
      <xdr:nvCxnSpPr>
        <xdr:cNvPr id="192" name="直線コネクタ 191"/>
        <xdr:cNvCxnSpPr/>
      </xdr:nvCxnSpPr>
      <xdr:spPr>
        <a:xfrm>
          <a:off x="2209800" y="9823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0</xdr:rowOff>
    </xdr:from>
    <xdr:to>
      <xdr:col>4</xdr:col>
      <xdr:colOff>396875</xdr:colOff>
      <xdr:row>56</xdr:row>
      <xdr:rowOff>101600</xdr:rowOff>
    </xdr:to>
    <xdr:sp macro="" textlink="">
      <xdr:nvSpPr>
        <xdr:cNvPr id="193" name="フローチャート : 判断 192"/>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111777</xdr:rowOff>
    </xdr:from>
    <xdr:ext cx="762000" cy="259045"/>
    <xdr:sp macro="" textlink="">
      <xdr:nvSpPr>
        <xdr:cNvPr id="194" name="テキスト ボックス 193"/>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50800</xdr:rowOff>
    </xdr:from>
    <xdr:to>
      <xdr:col>3</xdr:col>
      <xdr:colOff>142875</xdr:colOff>
      <xdr:row>57</xdr:row>
      <xdr:rowOff>107950</xdr:rowOff>
    </xdr:to>
    <xdr:cxnSp macro="">
      <xdr:nvCxnSpPr>
        <xdr:cNvPr id="195" name="直線コネクタ 194"/>
        <xdr:cNvCxnSpPr/>
      </xdr:nvCxnSpPr>
      <xdr:spPr>
        <a:xfrm flipV="1">
          <a:off x="1320800" y="9823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152400</xdr:rowOff>
    </xdr:from>
    <xdr:to>
      <xdr:col>3</xdr:col>
      <xdr:colOff>193675</xdr:colOff>
      <xdr:row>56</xdr:row>
      <xdr:rowOff>82550</xdr:rowOff>
    </xdr:to>
    <xdr:sp macro="" textlink="">
      <xdr:nvSpPr>
        <xdr:cNvPr id="196" name="フローチャート : 判断 195"/>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92727</xdr:rowOff>
    </xdr:from>
    <xdr:ext cx="762000" cy="259045"/>
    <xdr:sp macro="" textlink="">
      <xdr:nvSpPr>
        <xdr:cNvPr id="197" name="テキスト ボックス 196"/>
        <xdr:cNvSpPr txBox="1"/>
      </xdr:nvSpPr>
      <xdr:spPr>
        <a:xfrm>
          <a:off x="1828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198" name="フローチャート : 判断 197"/>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16527</xdr:rowOff>
    </xdr:from>
    <xdr:ext cx="762000" cy="259045"/>
    <xdr:sp macro="" textlink="">
      <xdr:nvSpPr>
        <xdr:cNvPr id="199" name="テキスト ボックス 198"/>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57150</xdr:rowOff>
    </xdr:from>
    <xdr:to>
      <xdr:col>7</xdr:col>
      <xdr:colOff>66675</xdr:colOff>
      <xdr:row>56</xdr:row>
      <xdr:rowOff>158750</xdr:rowOff>
    </xdr:to>
    <xdr:sp macro="" textlink="">
      <xdr:nvSpPr>
        <xdr:cNvPr id="205" name="円/楕円 204"/>
        <xdr:cNvSpPr/>
      </xdr:nvSpPr>
      <xdr:spPr>
        <a:xfrm>
          <a:off x="47752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29227</xdr:rowOff>
    </xdr:from>
    <xdr:ext cx="762000" cy="259045"/>
    <xdr:sp macro="" textlink="">
      <xdr:nvSpPr>
        <xdr:cNvPr id="206" name="扶助費該当値テキスト"/>
        <xdr:cNvSpPr txBox="1"/>
      </xdr:nvSpPr>
      <xdr:spPr>
        <a:xfrm>
          <a:off x="49149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152400</xdr:rowOff>
    </xdr:from>
    <xdr:to>
      <xdr:col>5</xdr:col>
      <xdr:colOff>600075</xdr:colOff>
      <xdr:row>57</xdr:row>
      <xdr:rowOff>82550</xdr:rowOff>
    </xdr:to>
    <xdr:sp macro="" textlink="">
      <xdr:nvSpPr>
        <xdr:cNvPr id="207" name="円/楕円 206"/>
        <xdr:cNvSpPr/>
      </xdr:nvSpPr>
      <xdr:spPr>
        <a:xfrm>
          <a:off x="3937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67327</xdr:rowOff>
    </xdr:from>
    <xdr:ext cx="736600" cy="259045"/>
    <xdr:sp macro="" textlink="">
      <xdr:nvSpPr>
        <xdr:cNvPr id="208" name="テキスト ボックス 207"/>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19050</xdr:rowOff>
    </xdr:from>
    <xdr:to>
      <xdr:col>4</xdr:col>
      <xdr:colOff>396875</xdr:colOff>
      <xdr:row>57</xdr:row>
      <xdr:rowOff>120650</xdr:rowOff>
    </xdr:to>
    <xdr:sp macro="" textlink="">
      <xdr:nvSpPr>
        <xdr:cNvPr id="209" name="円/楕円 208"/>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105427</xdr:rowOff>
    </xdr:from>
    <xdr:ext cx="762000" cy="259045"/>
    <xdr:sp macro="" textlink="">
      <xdr:nvSpPr>
        <xdr:cNvPr id="210" name="テキスト ボックス 209"/>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0</xdr:rowOff>
    </xdr:from>
    <xdr:to>
      <xdr:col>3</xdr:col>
      <xdr:colOff>193675</xdr:colOff>
      <xdr:row>57</xdr:row>
      <xdr:rowOff>101600</xdr:rowOff>
    </xdr:to>
    <xdr:sp macro="" textlink="">
      <xdr:nvSpPr>
        <xdr:cNvPr id="211" name="円/楕円 210"/>
        <xdr:cNvSpPr/>
      </xdr:nvSpPr>
      <xdr:spPr>
        <a:xfrm>
          <a:off x="2159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86377</xdr:rowOff>
    </xdr:from>
    <xdr:ext cx="762000" cy="259045"/>
    <xdr:sp macro="" textlink="">
      <xdr:nvSpPr>
        <xdr:cNvPr id="212" name="テキスト ボックス 211"/>
        <xdr:cNvSpPr txBox="1"/>
      </xdr:nvSpPr>
      <xdr:spPr>
        <a:xfrm>
          <a:off x="1828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57150</xdr:rowOff>
    </xdr:from>
    <xdr:to>
      <xdr:col>1</xdr:col>
      <xdr:colOff>676275</xdr:colOff>
      <xdr:row>57</xdr:row>
      <xdr:rowOff>158750</xdr:rowOff>
    </xdr:to>
    <xdr:sp macro="" textlink="">
      <xdr:nvSpPr>
        <xdr:cNvPr id="213" name="円/楕円 212"/>
        <xdr:cNvSpPr/>
      </xdr:nvSpPr>
      <xdr:spPr>
        <a:xfrm>
          <a:off x="1270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143527</xdr:rowOff>
    </xdr:from>
    <xdr:ext cx="762000" cy="259045"/>
    <xdr:sp macro="" textlink="">
      <xdr:nvSpPr>
        <xdr:cNvPr id="214" name="テキスト ボックス 213"/>
        <xdr:cNvSpPr txBox="1"/>
      </xdr:nvSpPr>
      <xdr:spPr>
        <a:xfrm>
          <a:off x="939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昨年度と比べ０．４ポイント増加し、類似団体の数値と比較すると、２．６ポイント下回っている。</a:t>
          </a:r>
          <a:endParaRPr kumimoji="1" lang="en-US" altLang="ja-JP" sz="1300">
            <a:latin typeface="ＭＳ Ｐゴシック"/>
          </a:endParaRPr>
        </a:p>
        <a:p>
          <a:r>
            <a:rPr kumimoji="1" lang="ja-JP" altLang="en-US" sz="1300">
              <a:latin typeface="ＭＳ Ｐゴシック"/>
            </a:rPr>
            <a:t>　過去から類似団体の数値との差に大きな変動はなく、ほぼ同じように推移している。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115570</xdr:rowOff>
    </xdr:from>
    <xdr:to>
      <xdr:col>24</xdr:col>
      <xdr:colOff>31750</xdr:colOff>
      <xdr:row>60</xdr:row>
      <xdr:rowOff>111760</xdr:rowOff>
    </xdr:to>
    <xdr:cxnSp macro="">
      <xdr:nvCxnSpPr>
        <xdr:cNvPr id="242" name="直線コネクタ 241"/>
        <xdr:cNvCxnSpPr/>
      </xdr:nvCxnSpPr>
      <xdr:spPr>
        <a:xfrm flipV="1">
          <a:off x="16510000" y="920242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30497</xdr:rowOff>
    </xdr:from>
    <xdr:ext cx="762000" cy="259045"/>
    <xdr:sp macro="" textlink="">
      <xdr:nvSpPr>
        <xdr:cNvPr id="245"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53</xdr:row>
      <xdr:rowOff>115570</xdr:rowOff>
    </xdr:from>
    <xdr:to>
      <xdr:col>24</xdr:col>
      <xdr:colOff>120650</xdr:colOff>
      <xdr:row>53</xdr:row>
      <xdr:rowOff>115570</xdr:rowOff>
    </xdr:to>
    <xdr:cxnSp macro="">
      <xdr:nvCxnSpPr>
        <xdr:cNvPr id="246" name="直線コネクタ 245"/>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85090</xdr:rowOff>
    </xdr:from>
    <xdr:to>
      <xdr:col>24</xdr:col>
      <xdr:colOff>31750</xdr:colOff>
      <xdr:row>55</xdr:row>
      <xdr:rowOff>115570</xdr:rowOff>
    </xdr:to>
    <xdr:cxnSp macro="">
      <xdr:nvCxnSpPr>
        <xdr:cNvPr id="247" name="直線コネクタ 246"/>
        <xdr:cNvCxnSpPr/>
      </xdr:nvCxnSpPr>
      <xdr:spPr>
        <a:xfrm>
          <a:off x="15671800" y="95148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63517</xdr:rowOff>
    </xdr:from>
    <xdr:ext cx="762000" cy="259045"/>
    <xdr:sp macro="" textlink="">
      <xdr:nvSpPr>
        <xdr:cNvPr id="248" name="その他平均値テキスト"/>
        <xdr:cNvSpPr txBox="1"/>
      </xdr:nvSpPr>
      <xdr:spPr>
        <a:xfrm>
          <a:off x="16598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91440</xdr:rowOff>
    </xdr:from>
    <xdr:to>
      <xdr:col>24</xdr:col>
      <xdr:colOff>82550</xdr:colOff>
      <xdr:row>57</xdr:row>
      <xdr:rowOff>21590</xdr:rowOff>
    </xdr:to>
    <xdr:sp macro="" textlink="">
      <xdr:nvSpPr>
        <xdr:cNvPr id="249" name="フローチャート : 判断 248"/>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69850</xdr:rowOff>
    </xdr:from>
    <xdr:to>
      <xdr:col>22</xdr:col>
      <xdr:colOff>565150</xdr:colOff>
      <xdr:row>55</xdr:row>
      <xdr:rowOff>85090</xdr:rowOff>
    </xdr:to>
    <xdr:cxnSp macro="">
      <xdr:nvCxnSpPr>
        <xdr:cNvPr id="250" name="直線コネクタ 249"/>
        <xdr:cNvCxnSpPr/>
      </xdr:nvCxnSpPr>
      <xdr:spPr>
        <a:xfrm>
          <a:off x="14782800" y="94996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68580</xdr:rowOff>
    </xdr:from>
    <xdr:to>
      <xdr:col>22</xdr:col>
      <xdr:colOff>615950</xdr:colOff>
      <xdr:row>56</xdr:row>
      <xdr:rowOff>170180</xdr:rowOff>
    </xdr:to>
    <xdr:sp macro="" textlink="">
      <xdr:nvSpPr>
        <xdr:cNvPr id="251" name="フローチャート : 判断 250"/>
        <xdr:cNvSpPr/>
      </xdr:nvSpPr>
      <xdr:spPr>
        <a:xfrm>
          <a:off x="15621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154957</xdr:rowOff>
    </xdr:from>
    <xdr:ext cx="736600" cy="259045"/>
    <xdr:sp macro="" textlink="">
      <xdr:nvSpPr>
        <xdr:cNvPr id="252" name="テキスト ボックス 251"/>
        <xdr:cNvSpPr txBox="1"/>
      </xdr:nvSpPr>
      <xdr:spPr>
        <a:xfrm>
          <a:off x="15290800" y="975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69850</xdr:rowOff>
    </xdr:from>
    <xdr:to>
      <xdr:col>21</xdr:col>
      <xdr:colOff>361950</xdr:colOff>
      <xdr:row>55</xdr:row>
      <xdr:rowOff>77470</xdr:rowOff>
    </xdr:to>
    <xdr:cxnSp macro="">
      <xdr:nvCxnSpPr>
        <xdr:cNvPr id="253" name="直線コネクタ 252"/>
        <xdr:cNvCxnSpPr/>
      </xdr:nvCxnSpPr>
      <xdr:spPr>
        <a:xfrm flipV="1">
          <a:off x="13893800" y="9499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106680</xdr:rowOff>
    </xdr:from>
    <xdr:to>
      <xdr:col>21</xdr:col>
      <xdr:colOff>412750</xdr:colOff>
      <xdr:row>57</xdr:row>
      <xdr:rowOff>36830</xdr:rowOff>
    </xdr:to>
    <xdr:sp macro="" textlink="">
      <xdr:nvSpPr>
        <xdr:cNvPr id="254" name="フローチャート : 判断 253"/>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21607</xdr:rowOff>
    </xdr:from>
    <xdr:ext cx="762000" cy="259045"/>
    <xdr:sp macro="" textlink="">
      <xdr:nvSpPr>
        <xdr:cNvPr id="255" name="テキスト ボックス 254"/>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39370</xdr:rowOff>
    </xdr:from>
    <xdr:to>
      <xdr:col>20</xdr:col>
      <xdr:colOff>158750</xdr:colOff>
      <xdr:row>55</xdr:row>
      <xdr:rowOff>77470</xdr:rowOff>
    </xdr:to>
    <xdr:cxnSp macro="">
      <xdr:nvCxnSpPr>
        <xdr:cNvPr id="256" name="直線コネクタ 255"/>
        <xdr:cNvCxnSpPr/>
      </xdr:nvCxnSpPr>
      <xdr:spPr>
        <a:xfrm>
          <a:off x="13004800" y="9469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129540</xdr:rowOff>
    </xdr:from>
    <xdr:to>
      <xdr:col>20</xdr:col>
      <xdr:colOff>209550</xdr:colOff>
      <xdr:row>57</xdr:row>
      <xdr:rowOff>59690</xdr:rowOff>
    </xdr:to>
    <xdr:sp macro="" textlink="">
      <xdr:nvSpPr>
        <xdr:cNvPr id="257" name="フローチャート : 判断 256"/>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44467</xdr:rowOff>
    </xdr:from>
    <xdr:ext cx="762000" cy="259045"/>
    <xdr:sp macro="" textlink="">
      <xdr:nvSpPr>
        <xdr:cNvPr id="258" name="テキスト ボックス 257"/>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9" name="フローチャート : 判断 258"/>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139717</xdr:rowOff>
    </xdr:from>
    <xdr:ext cx="762000" cy="259045"/>
    <xdr:sp macro="" textlink="">
      <xdr:nvSpPr>
        <xdr:cNvPr id="260" name="テキスト ボックス 259"/>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64770</xdr:rowOff>
    </xdr:from>
    <xdr:to>
      <xdr:col>24</xdr:col>
      <xdr:colOff>82550</xdr:colOff>
      <xdr:row>55</xdr:row>
      <xdr:rowOff>166370</xdr:rowOff>
    </xdr:to>
    <xdr:sp macro="" textlink="">
      <xdr:nvSpPr>
        <xdr:cNvPr id="266" name="円/楕円 265"/>
        <xdr:cNvSpPr/>
      </xdr:nvSpPr>
      <xdr:spPr>
        <a:xfrm>
          <a:off x="164592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81297</xdr:rowOff>
    </xdr:from>
    <xdr:ext cx="762000" cy="259045"/>
    <xdr:sp macro="" textlink="">
      <xdr:nvSpPr>
        <xdr:cNvPr id="267" name="その他該当値テキスト"/>
        <xdr:cNvSpPr txBox="1"/>
      </xdr:nvSpPr>
      <xdr:spPr>
        <a:xfrm>
          <a:off x="165989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34290</xdr:rowOff>
    </xdr:from>
    <xdr:to>
      <xdr:col>22</xdr:col>
      <xdr:colOff>615950</xdr:colOff>
      <xdr:row>55</xdr:row>
      <xdr:rowOff>135890</xdr:rowOff>
    </xdr:to>
    <xdr:sp macro="" textlink="">
      <xdr:nvSpPr>
        <xdr:cNvPr id="268" name="円/楕円 267"/>
        <xdr:cNvSpPr/>
      </xdr:nvSpPr>
      <xdr:spPr>
        <a:xfrm>
          <a:off x="15621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146067</xdr:rowOff>
    </xdr:from>
    <xdr:ext cx="736600" cy="259045"/>
    <xdr:sp macro="" textlink="">
      <xdr:nvSpPr>
        <xdr:cNvPr id="269" name="テキスト ボックス 268"/>
        <xdr:cNvSpPr txBox="1"/>
      </xdr:nvSpPr>
      <xdr:spPr>
        <a:xfrm>
          <a:off x="15290800" y="923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19050</xdr:rowOff>
    </xdr:from>
    <xdr:to>
      <xdr:col>21</xdr:col>
      <xdr:colOff>412750</xdr:colOff>
      <xdr:row>55</xdr:row>
      <xdr:rowOff>120650</xdr:rowOff>
    </xdr:to>
    <xdr:sp macro="" textlink="">
      <xdr:nvSpPr>
        <xdr:cNvPr id="270" name="円/楕円 269"/>
        <xdr:cNvSpPr/>
      </xdr:nvSpPr>
      <xdr:spPr>
        <a:xfrm>
          <a:off x="14732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130827</xdr:rowOff>
    </xdr:from>
    <xdr:ext cx="762000" cy="259045"/>
    <xdr:sp macro="" textlink="">
      <xdr:nvSpPr>
        <xdr:cNvPr id="271" name="テキスト ボックス 270"/>
        <xdr:cNvSpPr txBox="1"/>
      </xdr:nvSpPr>
      <xdr:spPr>
        <a:xfrm>
          <a:off x="14401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26670</xdr:rowOff>
    </xdr:from>
    <xdr:to>
      <xdr:col>20</xdr:col>
      <xdr:colOff>209550</xdr:colOff>
      <xdr:row>55</xdr:row>
      <xdr:rowOff>128270</xdr:rowOff>
    </xdr:to>
    <xdr:sp macro="" textlink="">
      <xdr:nvSpPr>
        <xdr:cNvPr id="272" name="円/楕円 271"/>
        <xdr:cNvSpPr/>
      </xdr:nvSpPr>
      <xdr:spPr>
        <a:xfrm>
          <a:off x="13843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138447</xdr:rowOff>
    </xdr:from>
    <xdr:ext cx="762000" cy="259045"/>
    <xdr:sp macro="" textlink="">
      <xdr:nvSpPr>
        <xdr:cNvPr id="273" name="テキスト ボックス 272"/>
        <xdr:cNvSpPr txBox="1"/>
      </xdr:nvSpPr>
      <xdr:spPr>
        <a:xfrm>
          <a:off x="13512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160020</xdr:rowOff>
    </xdr:from>
    <xdr:to>
      <xdr:col>19</xdr:col>
      <xdr:colOff>6350</xdr:colOff>
      <xdr:row>55</xdr:row>
      <xdr:rowOff>90170</xdr:rowOff>
    </xdr:to>
    <xdr:sp macro="" textlink="">
      <xdr:nvSpPr>
        <xdr:cNvPr id="274" name="円/楕円 273"/>
        <xdr:cNvSpPr/>
      </xdr:nvSpPr>
      <xdr:spPr>
        <a:xfrm>
          <a:off x="12954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100347</xdr:rowOff>
    </xdr:from>
    <xdr:ext cx="762000" cy="259045"/>
    <xdr:sp macro="" textlink="">
      <xdr:nvSpPr>
        <xdr:cNvPr id="275" name="テキスト ボックス 274"/>
        <xdr:cNvSpPr txBox="1"/>
      </xdr:nvSpPr>
      <xdr:spPr>
        <a:xfrm>
          <a:off x="12623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類似団体平均とほぼ同水準となっている。</a:t>
          </a:r>
          <a:endParaRPr kumimoji="1" lang="en-US" altLang="ja-JP" sz="1300">
            <a:latin typeface="ＭＳ Ｐゴシック"/>
          </a:endParaRPr>
        </a:p>
        <a:p>
          <a:r>
            <a:rPr kumimoji="1" lang="ja-JP" altLang="en-US" sz="1300">
              <a:latin typeface="ＭＳ Ｐゴシック"/>
            </a:rPr>
            <a:t>　比率としては０．４ポイント減少しているものの金額ベースでは町税過誤納還付金及び還付加算金の増額等もあり、前年度に比べ増加となっている。</a:t>
          </a:r>
          <a:endParaRPr kumimoji="1" lang="en-US" altLang="ja-JP" sz="1300">
            <a:latin typeface="ＭＳ Ｐゴシック"/>
          </a:endParaRPr>
        </a:p>
        <a:p>
          <a:r>
            <a:rPr kumimoji="1" lang="ja-JP" altLang="en-US" sz="1300">
              <a:latin typeface="ＭＳ Ｐゴシック"/>
            </a:rPr>
            <a:t>　補助金、交付金等については、その本旨をよく見極め、制度設計の見直しを定期的に行いながら、適正な施策の展開に努めていきたい。</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100330</xdr:rowOff>
    </xdr:from>
    <xdr:to>
      <xdr:col>24</xdr:col>
      <xdr:colOff>31750</xdr:colOff>
      <xdr:row>41</xdr:row>
      <xdr:rowOff>8890</xdr:rowOff>
    </xdr:to>
    <xdr:cxnSp macro="">
      <xdr:nvCxnSpPr>
        <xdr:cNvPr id="303" name="直線コネクタ 302"/>
        <xdr:cNvCxnSpPr/>
      </xdr:nvCxnSpPr>
      <xdr:spPr>
        <a:xfrm flipV="1">
          <a:off x="16510000" y="575818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152417</xdr:rowOff>
    </xdr:from>
    <xdr:ext cx="762000" cy="259045"/>
    <xdr:sp macro="" textlink="">
      <xdr:nvSpPr>
        <xdr:cNvPr id="304" name="補助費等最小値テキスト"/>
        <xdr:cNvSpPr txBox="1"/>
      </xdr:nvSpPr>
      <xdr:spPr>
        <a:xfrm>
          <a:off x="16598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41</xdr:row>
      <xdr:rowOff>8890</xdr:rowOff>
    </xdr:from>
    <xdr:to>
      <xdr:col>24</xdr:col>
      <xdr:colOff>120650</xdr:colOff>
      <xdr:row>41</xdr:row>
      <xdr:rowOff>8890</xdr:rowOff>
    </xdr:to>
    <xdr:cxnSp macro="">
      <xdr:nvCxnSpPr>
        <xdr:cNvPr id="305" name="直線コネクタ 304"/>
        <xdr:cNvCxnSpPr/>
      </xdr:nvCxnSpPr>
      <xdr:spPr>
        <a:xfrm>
          <a:off x="16421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15257</xdr:rowOff>
    </xdr:from>
    <xdr:ext cx="762000" cy="259045"/>
    <xdr:sp macro="" textlink="">
      <xdr:nvSpPr>
        <xdr:cNvPr id="306" name="補助費等最大値テキスト"/>
        <xdr:cNvSpPr txBox="1"/>
      </xdr:nvSpPr>
      <xdr:spPr>
        <a:xfrm>
          <a:off x="16598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33</xdr:row>
      <xdr:rowOff>100330</xdr:rowOff>
    </xdr:from>
    <xdr:to>
      <xdr:col>24</xdr:col>
      <xdr:colOff>120650</xdr:colOff>
      <xdr:row>33</xdr:row>
      <xdr:rowOff>100330</xdr:rowOff>
    </xdr:to>
    <xdr:cxnSp macro="">
      <xdr:nvCxnSpPr>
        <xdr:cNvPr id="307" name="直線コネクタ 306"/>
        <xdr:cNvCxnSpPr/>
      </xdr:nvCxnSpPr>
      <xdr:spPr>
        <a:xfrm>
          <a:off x="16421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35560</xdr:rowOff>
    </xdr:from>
    <xdr:to>
      <xdr:col>24</xdr:col>
      <xdr:colOff>31750</xdr:colOff>
      <xdr:row>36</xdr:row>
      <xdr:rowOff>66040</xdr:rowOff>
    </xdr:to>
    <xdr:cxnSp macro="">
      <xdr:nvCxnSpPr>
        <xdr:cNvPr id="308" name="直線コネクタ 307"/>
        <xdr:cNvCxnSpPr/>
      </xdr:nvCxnSpPr>
      <xdr:spPr>
        <a:xfrm flipV="1">
          <a:off x="15671800" y="62077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09"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10" name="フローチャート : 判断 309"/>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66040</xdr:rowOff>
    </xdr:from>
    <xdr:to>
      <xdr:col>22</xdr:col>
      <xdr:colOff>565150</xdr:colOff>
      <xdr:row>36</xdr:row>
      <xdr:rowOff>142240</xdr:rowOff>
    </xdr:to>
    <xdr:cxnSp macro="">
      <xdr:nvCxnSpPr>
        <xdr:cNvPr id="311" name="直線コネクタ 310"/>
        <xdr:cNvCxnSpPr/>
      </xdr:nvCxnSpPr>
      <xdr:spPr>
        <a:xfrm flipV="1">
          <a:off x="14782800" y="62382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114300</xdr:rowOff>
    </xdr:from>
    <xdr:to>
      <xdr:col>22</xdr:col>
      <xdr:colOff>615950</xdr:colOff>
      <xdr:row>37</xdr:row>
      <xdr:rowOff>44450</xdr:rowOff>
    </xdr:to>
    <xdr:sp macro="" textlink="">
      <xdr:nvSpPr>
        <xdr:cNvPr id="312" name="フローチャート : 判断 311"/>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29227</xdr:rowOff>
    </xdr:from>
    <xdr:ext cx="736600" cy="259045"/>
    <xdr:sp macro="" textlink="">
      <xdr:nvSpPr>
        <xdr:cNvPr id="313" name="テキスト ボックス 312"/>
        <xdr:cNvSpPr txBox="1"/>
      </xdr:nvSpPr>
      <xdr:spPr>
        <a:xfrm>
          <a:off x="15290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142240</xdr:rowOff>
    </xdr:from>
    <xdr:to>
      <xdr:col>21</xdr:col>
      <xdr:colOff>361950</xdr:colOff>
      <xdr:row>36</xdr:row>
      <xdr:rowOff>157480</xdr:rowOff>
    </xdr:to>
    <xdr:cxnSp macro="">
      <xdr:nvCxnSpPr>
        <xdr:cNvPr id="314" name="直線コネクタ 313"/>
        <xdr:cNvCxnSpPr/>
      </xdr:nvCxnSpPr>
      <xdr:spPr>
        <a:xfrm flipV="1">
          <a:off x="13893800" y="63144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167640</xdr:rowOff>
    </xdr:from>
    <xdr:to>
      <xdr:col>21</xdr:col>
      <xdr:colOff>412750</xdr:colOff>
      <xdr:row>37</xdr:row>
      <xdr:rowOff>97790</xdr:rowOff>
    </xdr:to>
    <xdr:sp macro="" textlink="">
      <xdr:nvSpPr>
        <xdr:cNvPr id="315" name="フローチャート : 判断 314"/>
        <xdr:cNvSpPr/>
      </xdr:nvSpPr>
      <xdr:spPr>
        <a:xfrm>
          <a:off x="14732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82567</xdr:rowOff>
    </xdr:from>
    <xdr:ext cx="762000" cy="259045"/>
    <xdr:sp macro="" textlink="">
      <xdr:nvSpPr>
        <xdr:cNvPr id="316" name="テキスト ボックス 315"/>
        <xdr:cNvSpPr txBox="1"/>
      </xdr:nvSpPr>
      <xdr:spPr>
        <a:xfrm>
          <a:off x="14401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157480</xdr:rowOff>
    </xdr:from>
    <xdr:to>
      <xdr:col>20</xdr:col>
      <xdr:colOff>158750</xdr:colOff>
      <xdr:row>37</xdr:row>
      <xdr:rowOff>92710</xdr:rowOff>
    </xdr:to>
    <xdr:cxnSp macro="">
      <xdr:nvCxnSpPr>
        <xdr:cNvPr id="317" name="直線コネクタ 316"/>
        <xdr:cNvCxnSpPr/>
      </xdr:nvCxnSpPr>
      <xdr:spPr>
        <a:xfrm flipV="1">
          <a:off x="13004800" y="63296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137160</xdr:rowOff>
    </xdr:from>
    <xdr:to>
      <xdr:col>20</xdr:col>
      <xdr:colOff>209550</xdr:colOff>
      <xdr:row>37</xdr:row>
      <xdr:rowOff>67310</xdr:rowOff>
    </xdr:to>
    <xdr:sp macro="" textlink="">
      <xdr:nvSpPr>
        <xdr:cNvPr id="318" name="フローチャート : 判断 317"/>
        <xdr:cNvSpPr/>
      </xdr:nvSpPr>
      <xdr:spPr>
        <a:xfrm>
          <a:off x="13843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52087</xdr:rowOff>
    </xdr:from>
    <xdr:ext cx="762000" cy="259045"/>
    <xdr:sp macro="" textlink="">
      <xdr:nvSpPr>
        <xdr:cNvPr id="319" name="テキスト ボックス 318"/>
        <xdr:cNvSpPr txBox="1"/>
      </xdr:nvSpPr>
      <xdr:spPr>
        <a:xfrm>
          <a:off x="13512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20" name="フローチャート : 判断 319"/>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85107</xdr:rowOff>
    </xdr:from>
    <xdr:ext cx="762000" cy="259045"/>
    <xdr:sp macro="" textlink="">
      <xdr:nvSpPr>
        <xdr:cNvPr id="321" name="テキスト ボックス 320"/>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156210</xdr:rowOff>
    </xdr:from>
    <xdr:to>
      <xdr:col>24</xdr:col>
      <xdr:colOff>82550</xdr:colOff>
      <xdr:row>36</xdr:row>
      <xdr:rowOff>86360</xdr:rowOff>
    </xdr:to>
    <xdr:sp macro="" textlink="">
      <xdr:nvSpPr>
        <xdr:cNvPr id="327" name="円/楕円 326"/>
        <xdr:cNvSpPr/>
      </xdr:nvSpPr>
      <xdr:spPr>
        <a:xfrm>
          <a:off x="16459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1287</xdr:rowOff>
    </xdr:from>
    <xdr:ext cx="762000" cy="259045"/>
    <xdr:sp macro="" textlink="">
      <xdr:nvSpPr>
        <xdr:cNvPr id="328" name="補助費等該当値テキスト"/>
        <xdr:cNvSpPr txBox="1"/>
      </xdr:nvSpPr>
      <xdr:spPr>
        <a:xfrm>
          <a:off x="16598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15240</xdr:rowOff>
    </xdr:from>
    <xdr:to>
      <xdr:col>22</xdr:col>
      <xdr:colOff>615950</xdr:colOff>
      <xdr:row>36</xdr:row>
      <xdr:rowOff>116840</xdr:rowOff>
    </xdr:to>
    <xdr:sp macro="" textlink="">
      <xdr:nvSpPr>
        <xdr:cNvPr id="329" name="円/楕円 328"/>
        <xdr:cNvSpPr/>
      </xdr:nvSpPr>
      <xdr:spPr>
        <a:xfrm>
          <a:off x="15621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127017</xdr:rowOff>
    </xdr:from>
    <xdr:ext cx="736600" cy="259045"/>
    <xdr:sp macro="" textlink="">
      <xdr:nvSpPr>
        <xdr:cNvPr id="330" name="テキスト ボックス 329"/>
        <xdr:cNvSpPr txBox="1"/>
      </xdr:nvSpPr>
      <xdr:spPr>
        <a:xfrm>
          <a:off x="15290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91440</xdr:rowOff>
    </xdr:from>
    <xdr:to>
      <xdr:col>21</xdr:col>
      <xdr:colOff>412750</xdr:colOff>
      <xdr:row>37</xdr:row>
      <xdr:rowOff>21590</xdr:rowOff>
    </xdr:to>
    <xdr:sp macro="" textlink="">
      <xdr:nvSpPr>
        <xdr:cNvPr id="331" name="円/楕円 330"/>
        <xdr:cNvSpPr/>
      </xdr:nvSpPr>
      <xdr:spPr>
        <a:xfrm>
          <a:off x="14732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31767</xdr:rowOff>
    </xdr:from>
    <xdr:ext cx="762000" cy="259045"/>
    <xdr:sp macro="" textlink="">
      <xdr:nvSpPr>
        <xdr:cNvPr id="332" name="テキスト ボックス 331"/>
        <xdr:cNvSpPr txBox="1"/>
      </xdr:nvSpPr>
      <xdr:spPr>
        <a:xfrm>
          <a:off x="14401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106680</xdr:rowOff>
    </xdr:from>
    <xdr:to>
      <xdr:col>20</xdr:col>
      <xdr:colOff>209550</xdr:colOff>
      <xdr:row>37</xdr:row>
      <xdr:rowOff>36830</xdr:rowOff>
    </xdr:to>
    <xdr:sp macro="" textlink="">
      <xdr:nvSpPr>
        <xdr:cNvPr id="333" name="円/楕円 332"/>
        <xdr:cNvSpPr/>
      </xdr:nvSpPr>
      <xdr:spPr>
        <a:xfrm>
          <a:off x="13843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47007</xdr:rowOff>
    </xdr:from>
    <xdr:ext cx="762000" cy="259045"/>
    <xdr:sp macro="" textlink="">
      <xdr:nvSpPr>
        <xdr:cNvPr id="334" name="テキスト ボックス 333"/>
        <xdr:cNvSpPr txBox="1"/>
      </xdr:nvSpPr>
      <xdr:spPr>
        <a:xfrm>
          <a:off x="13512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35" name="円/楕円 334"/>
        <xdr:cNvSpPr/>
      </xdr:nvSpPr>
      <xdr:spPr>
        <a:xfrm>
          <a:off x="12954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128287</xdr:rowOff>
    </xdr:from>
    <xdr:ext cx="762000" cy="259045"/>
    <xdr:sp macro="" textlink="">
      <xdr:nvSpPr>
        <xdr:cNvPr id="336" name="テキスト ボックス 335"/>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と比べ０．３ポイント減少し、類似団体の平均値と比べても非常に低い水準となっている。これは昭和５０年代の中頃から着手してきた公共施設整備に係る町債の元金償還が徐々に完了したことによるものである。</a:t>
          </a:r>
          <a:endParaRPr kumimoji="1" lang="en-US" altLang="ja-JP" sz="1300">
            <a:latin typeface="ＭＳ Ｐゴシック"/>
          </a:endParaRPr>
        </a:p>
        <a:p>
          <a:r>
            <a:rPr kumimoji="1" lang="ja-JP" altLang="en-US" sz="1300">
              <a:latin typeface="ＭＳ Ｐゴシック"/>
            </a:rPr>
            <a:t>　今後は、</a:t>
          </a:r>
          <a:r>
            <a:rPr kumimoji="1" lang="ja-JP" altLang="ja-JP" sz="1300">
              <a:solidFill>
                <a:schemeClr val="dk1"/>
              </a:solidFill>
              <a:effectLst/>
              <a:latin typeface="+mn-lt"/>
              <a:ea typeface="+mn-ea"/>
              <a:cs typeface="+mn-cs"/>
            </a:rPr>
            <a:t>近年の学校教育施設整備事業債の元金償還が始まったことから比率</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上昇</a:t>
          </a:r>
          <a:r>
            <a:rPr kumimoji="1" lang="ja-JP" altLang="en-US" sz="1300">
              <a:solidFill>
                <a:schemeClr val="dk1"/>
              </a:solidFill>
              <a:effectLst/>
              <a:latin typeface="+mn-lt"/>
              <a:ea typeface="+mn-ea"/>
              <a:cs typeface="+mn-cs"/>
            </a:rPr>
            <a:t>が見込まれるが、</a:t>
          </a:r>
          <a:r>
            <a:rPr kumimoji="1" lang="ja-JP" altLang="ja-JP" sz="1300">
              <a:solidFill>
                <a:schemeClr val="dk1"/>
              </a:solidFill>
              <a:effectLst/>
              <a:latin typeface="+mn-lt"/>
              <a:ea typeface="+mn-ea"/>
              <a:cs typeface="+mn-cs"/>
            </a:rPr>
            <a:t>低金利の状況においては、貴重な財源確保の手段でもある</a:t>
          </a:r>
          <a:r>
            <a:rPr kumimoji="1" lang="ja-JP" altLang="en-US" sz="1300">
              <a:solidFill>
                <a:schemeClr val="dk1"/>
              </a:solidFill>
              <a:effectLst/>
              <a:latin typeface="+mn-lt"/>
              <a:ea typeface="+mn-ea"/>
              <a:cs typeface="+mn-cs"/>
            </a:rPr>
            <a:t>地方債を有効に活用しながら、堅実な財政運営に努めていく。</a:t>
          </a:r>
          <a:endParaRPr kumimoji="1" lang="en-US" altLang="ja-JP" sz="1300">
            <a:solidFill>
              <a:schemeClr val="dk1"/>
            </a:solidFill>
            <a:effectLst/>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58420</xdr:rowOff>
    </xdr:from>
    <xdr:to>
      <xdr:col>7</xdr:col>
      <xdr:colOff>15875</xdr:colOff>
      <xdr:row>80</xdr:row>
      <xdr:rowOff>66039</xdr:rowOff>
    </xdr:to>
    <xdr:cxnSp macro="">
      <xdr:nvCxnSpPr>
        <xdr:cNvPr id="364" name="直線コネクタ 363"/>
        <xdr:cNvCxnSpPr/>
      </xdr:nvCxnSpPr>
      <xdr:spPr>
        <a:xfrm flipV="1">
          <a:off x="4826000" y="12402820"/>
          <a:ext cx="0" cy="1379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38116</xdr:rowOff>
    </xdr:from>
    <xdr:ext cx="762000" cy="259045"/>
    <xdr:sp macro="" textlink="">
      <xdr:nvSpPr>
        <xdr:cNvPr id="365" name="公債費最小値テキスト"/>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6</xdr:col>
      <xdr:colOff>612775</xdr:colOff>
      <xdr:row>80</xdr:row>
      <xdr:rowOff>66039</xdr:rowOff>
    </xdr:from>
    <xdr:to>
      <xdr:col>7</xdr:col>
      <xdr:colOff>104775</xdr:colOff>
      <xdr:row>80</xdr:row>
      <xdr:rowOff>66039</xdr:rowOff>
    </xdr:to>
    <xdr:cxnSp macro="">
      <xdr:nvCxnSpPr>
        <xdr:cNvPr id="366" name="直線コネクタ 365"/>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144797</xdr:rowOff>
    </xdr:from>
    <xdr:ext cx="762000" cy="259045"/>
    <xdr:sp macro="" textlink="">
      <xdr:nvSpPr>
        <xdr:cNvPr id="367" name="公債費最大値テキスト"/>
        <xdr:cNvSpPr txBox="1"/>
      </xdr:nvSpPr>
      <xdr:spPr>
        <a:xfrm>
          <a:off x="4914900" y="1214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6</xdr:col>
      <xdr:colOff>612775</xdr:colOff>
      <xdr:row>72</xdr:row>
      <xdr:rowOff>58420</xdr:rowOff>
    </xdr:from>
    <xdr:to>
      <xdr:col>7</xdr:col>
      <xdr:colOff>104775</xdr:colOff>
      <xdr:row>72</xdr:row>
      <xdr:rowOff>58420</xdr:rowOff>
    </xdr:to>
    <xdr:cxnSp macro="">
      <xdr:nvCxnSpPr>
        <xdr:cNvPr id="368" name="直線コネクタ 367"/>
        <xdr:cNvCxnSpPr/>
      </xdr:nvCxnSpPr>
      <xdr:spPr>
        <a:xfrm>
          <a:off x="4737100" y="124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72</xdr:row>
      <xdr:rowOff>58420</xdr:rowOff>
    </xdr:from>
    <xdr:to>
      <xdr:col>7</xdr:col>
      <xdr:colOff>15875</xdr:colOff>
      <xdr:row>72</xdr:row>
      <xdr:rowOff>81280</xdr:rowOff>
    </xdr:to>
    <xdr:cxnSp macro="">
      <xdr:nvCxnSpPr>
        <xdr:cNvPr id="369" name="直線コネクタ 368"/>
        <xdr:cNvCxnSpPr/>
      </xdr:nvCxnSpPr>
      <xdr:spPr>
        <a:xfrm flipV="1">
          <a:off x="3987800" y="124028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25416</xdr:rowOff>
    </xdr:from>
    <xdr:ext cx="762000" cy="259045"/>
    <xdr:sp macro="" textlink="">
      <xdr:nvSpPr>
        <xdr:cNvPr id="370" name="公債費平均値テキスト"/>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53339</xdr:rowOff>
    </xdr:from>
    <xdr:to>
      <xdr:col>7</xdr:col>
      <xdr:colOff>66675</xdr:colOff>
      <xdr:row>76</xdr:row>
      <xdr:rowOff>154939</xdr:rowOff>
    </xdr:to>
    <xdr:sp macro="" textlink="">
      <xdr:nvSpPr>
        <xdr:cNvPr id="371" name="フローチャート : 判断 370"/>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72</xdr:row>
      <xdr:rowOff>81280</xdr:rowOff>
    </xdr:from>
    <xdr:to>
      <xdr:col>5</xdr:col>
      <xdr:colOff>549275</xdr:colOff>
      <xdr:row>72</xdr:row>
      <xdr:rowOff>111760</xdr:rowOff>
    </xdr:to>
    <xdr:cxnSp macro="">
      <xdr:nvCxnSpPr>
        <xdr:cNvPr id="372" name="直線コネクタ 371"/>
        <xdr:cNvCxnSpPr/>
      </xdr:nvCxnSpPr>
      <xdr:spPr>
        <a:xfrm flipV="1">
          <a:off x="3098800" y="124256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83820</xdr:rowOff>
    </xdr:from>
    <xdr:to>
      <xdr:col>5</xdr:col>
      <xdr:colOff>600075</xdr:colOff>
      <xdr:row>77</xdr:row>
      <xdr:rowOff>13970</xdr:rowOff>
    </xdr:to>
    <xdr:sp macro="" textlink="">
      <xdr:nvSpPr>
        <xdr:cNvPr id="373" name="フローチャート : 判断 372"/>
        <xdr:cNvSpPr/>
      </xdr:nvSpPr>
      <xdr:spPr>
        <a:xfrm>
          <a:off x="3937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170197</xdr:rowOff>
    </xdr:from>
    <xdr:ext cx="736600" cy="259045"/>
    <xdr:sp macro="" textlink="">
      <xdr:nvSpPr>
        <xdr:cNvPr id="374" name="テキスト ボックス 373"/>
        <xdr:cNvSpPr txBox="1"/>
      </xdr:nvSpPr>
      <xdr:spPr>
        <a:xfrm>
          <a:off x="3606800" y="13200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3</xdr:col>
      <xdr:colOff>142875</xdr:colOff>
      <xdr:row>72</xdr:row>
      <xdr:rowOff>96520</xdr:rowOff>
    </xdr:from>
    <xdr:to>
      <xdr:col>4</xdr:col>
      <xdr:colOff>346075</xdr:colOff>
      <xdr:row>72</xdr:row>
      <xdr:rowOff>111760</xdr:rowOff>
    </xdr:to>
    <xdr:cxnSp macro="">
      <xdr:nvCxnSpPr>
        <xdr:cNvPr id="375" name="直線コネクタ 374"/>
        <xdr:cNvCxnSpPr/>
      </xdr:nvCxnSpPr>
      <xdr:spPr>
        <a:xfrm>
          <a:off x="2209800" y="124409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129539</xdr:rowOff>
    </xdr:from>
    <xdr:to>
      <xdr:col>4</xdr:col>
      <xdr:colOff>396875</xdr:colOff>
      <xdr:row>77</xdr:row>
      <xdr:rowOff>59689</xdr:rowOff>
    </xdr:to>
    <xdr:sp macro="" textlink="">
      <xdr:nvSpPr>
        <xdr:cNvPr id="376" name="フローチャート : 判断 375"/>
        <xdr:cNvSpPr/>
      </xdr:nvSpPr>
      <xdr:spPr>
        <a:xfrm>
          <a:off x="3048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44466</xdr:rowOff>
    </xdr:from>
    <xdr:ext cx="762000" cy="259045"/>
    <xdr:sp macro="" textlink="">
      <xdr:nvSpPr>
        <xdr:cNvPr id="377" name="テキスト ボックス 376"/>
        <xdr:cNvSpPr txBox="1"/>
      </xdr:nvSpPr>
      <xdr:spPr>
        <a:xfrm>
          <a:off x="2717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xdr:col>
      <xdr:colOff>625475</xdr:colOff>
      <xdr:row>72</xdr:row>
      <xdr:rowOff>81280</xdr:rowOff>
    </xdr:from>
    <xdr:to>
      <xdr:col>3</xdr:col>
      <xdr:colOff>142875</xdr:colOff>
      <xdr:row>72</xdr:row>
      <xdr:rowOff>96520</xdr:rowOff>
    </xdr:to>
    <xdr:cxnSp macro="">
      <xdr:nvCxnSpPr>
        <xdr:cNvPr id="378" name="直線コネクタ 377"/>
        <xdr:cNvCxnSpPr/>
      </xdr:nvCxnSpPr>
      <xdr:spPr>
        <a:xfrm>
          <a:off x="1320800" y="124256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11430</xdr:rowOff>
    </xdr:from>
    <xdr:to>
      <xdr:col>3</xdr:col>
      <xdr:colOff>193675</xdr:colOff>
      <xdr:row>77</xdr:row>
      <xdr:rowOff>113030</xdr:rowOff>
    </xdr:to>
    <xdr:sp macro="" textlink="">
      <xdr:nvSpPr>
        <xdr:cNvPr id="379" name="フローチャート : 判断 378"/>
        <xdr:cNvSpPr/>
      </xdr:nvSpPr>
      <xdr:spPr>
        <a:xfrm>
          <a:off x="2159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97807</xdr:rowOff>
    </xdr:from>
    <xdr:ext cx="762000" cy="259045"/>
    <xdr:sp macro="" textlink="">
      <xdr:nvSpPr>
        <xdr:cNvPr id="380" name="テキスト ボックス 379"/>
        <xdr:cNvSpPr txBox="1"/>
      </xdr:nvSpPr>
      <xdr:spPr>
        <a:xfrm>
          <a:off x="1828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81" name="フローチャート : 判断 380"/>
        <xdr:cNvSpPr/>
      </xdr:nvSpPr>
      <xdr:spPr>
        <a:xfrm>
          <a:off x="1270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143527</xdr:rowOff>
    </xdr:from>
    <xdr:ext cx="762000" cy="259045"/>
    <xdr:sp macro="" textlink="">
      <xdr:nvSpPr>
        <xdr:cNvPr id="382" name="テキスト ボックス 381"/>
        <xdr:cNvSpPr txBox="1"/>
      </xdr:nvSpPr>
      <xdr:spPr>
        <a:xfrm>
          <a:off x="939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72</xdr:row>
      <xdr:rowOff>7620</xdr:rowOff>
    </xdr:from>
    <xdr:to>
      <xdr:col>7</xdr:col>
      <xdr:colOff>66675</xdr:colOff>
      <xdr:row>72</xdr:row>
      <xdr:rowOff>109220</xdr:rowOff>
    </xdr:to>
    <xdr:sp macro="" textlink="">
      <xdr:nvSpPr>
        <xdr:cNvPr id="388" name="円/楕円 387"/>
        <xdr:cNvSpPr/>
      </xdr:nvSpPr>
      <xdr:spPr>
        <a:xfrm>
          <a:off x="4775200" y="1235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71</xdr:row>
      <xdr:rowOff>87647</xdr:rowOff>
    </xdr:from>
    <xdr:ext cx="762000" cy="259045"/>
    <xdr:sp macro="" textlink="">
      <xdr:nvSpPr>
        <xdr:cNvPr id="389" name="公債費該当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5</xdr:col>
      <xdr:colOff>498475</xdr:colOff>
      <xdr:row>72</xdr:row>
      <xdr:rowOff>30480</xdr:rowOff>
    </xdr:from>
    <xdr:to>
      <xdr:col>5</xdr:col>
      <xdr:colOff>600075</xdr:colOff>
      <xdr:row>72</xdr:row>
      <xdr:rowOff>132080</xdr:rowOff>
    </xdr:to>
    <xdr:sp macro="" textlink="">
      <xdr:nvSpPr>
        <xdr:cNvPr id="390" name="円/楕円 389"/>
        <xdr:cNvSpPr/>
      </xdr:nvSpPr>
      <xdr:spPr>
        <a:xfrm>
          <a:off x="3937000" y="1237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70</xdr:row>
      <xdr:rowOff>142257</xdr:rowOff>
    </xdr:from>
    <xdr:ext cx="736600" cy="259045"/>
    <xdr:sp macro="" textlink="">
      <xdr:nvSpPr>
        <xdr:cNvPr id="391" name="テキスト ボックス 390"/>
        <xdr:cNvSpPr txBox="1"/>
      </xdr:nvSpPr>
      <xdr:spPr>
        <a:xfrm>
          <a:off x="3606800" y="1214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4</xdr:col>
      <xdr:colOff>295275</xdr:colOff>
      <xdr:row>72</xdr:row>
      <xdr:rowOff>60960</xdr:rowOff>
    </xdr:from>
    <xdr:to>
      <xdr:col>4</xdr:col>
      <xdr:colOff>396875</xdr:colOff>
      <xdr:row>72</xdr:row>
      <xdr:rowOff>162560</xdr:rowOff>
    </xdr:to>
    <xdr:sp macro="" textlink="">
      <xdr:nvSpPr>
        <xdr:cNvPr id="392" name="円/楕円 391"/>
        <xdr:cNvSpPr/>
      </xdr:nvSpPr>
      <xdr:spPr>
        <a:xfrm>
          <a:off x="3048000" y="1240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71</xdr:row>
      <xdr:rowOff>1287</xdr:rowOff>
    </xdr:from>
    <xdr:ext cx="762000" cy="259045"/>
    <xdr:sp macro="" textlink="">
      <xdr:nvSpPr>
        <xdr:cNvPr id="393" name="テキスト ボックス 392"/>
        <xdr:cNvSpPr txBox="1"/>
      </xdr:nvSpPr>
      <xdr:spPr>
        <a:xfrm>
          <a:off x="2717800" y="1217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3</xdr:col>
      <xdr:colOff>92075</xdr:colOff>
      <xdr:row>72</xdr:row>
      <xdr:rowOff>45720</xdr:rowOff>
    </xdr:from>
    <xdr:to>
      <xdr:col>3</xdr:col>
      <xdr:colOff>193675</xdr:colOff>
      <xdr:row>72</xdr:row>
      <xdr:rowOff>147320</xdr:rowOff>
    </xdr:to>
    <xdr:sp macro="" textlink="">
      <xdr:nvSpPr>
        <xdr:cNvPr id="394" name="円/楕円 393"/>
        <xdr:cNvSpPr/>
      </xdr:nvSpPr>
      <xdr:spPr>
        <a:xfrm>
          <a:off x="2159000" y="1239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70</xdr:row>
      <xdr:rowOff>157497</xdr:rowOff>
    </xdr:from>
    <xdr:ext cx="762000" cy="259045"/>
    <xdr:sp macro="" textlink="">
      <xdr:nvSpPr>
        <xdr:cNvPr id="395" name="テキスト ボックス 394"/>
        <xdr:cNvSpPr txBox="1"/>
      </xdr:nvSpPr>
      <xdr:spPr>
        <a:xfrm>
          <a:off x="1828800" y="1215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xdr:col>
      <xdr:colOff>574675</xdr:colOff>
      <xdr:row>72</xdr:row>
      <xdr:rowOff>30480</xdr:rowOff>
    </xdr:from>
    <xdr:to>
      <xdr:col>1</xdr:col>
      <xdr:colOff>676275</xdr:colOff>
      <xdr:row>72</xdr:row>
      <xdr:rowOff>132080</xdr:rowOff>
    </xdr:to>
    <xdr:sp macro="" textlink="">
      <xdr:nvSpPr>
        <xdr:cNvPr id="396" name="円/楕円 395"/>
        <xdr:cNvSpPr/>
      </xdr:nvSpPr>
      <xdr:spPr>
        <a:xfrm>
          <a:off x="1270000" y="1237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70</xdr:row>
      <xdr:rowOff>142257</xdr:rowOff>
    </xdr:from>
    <xdr:ext cx="762000" cy="259045"/>
    <xdr:sp macro="" textlink="">
      <xdr:nvSpPr>
        <xdr:cNvPr id="397" name="テキスト ボックス 396"/>
        <xdr:cNvSpPr txBox="1"/>
      </xdr:nvSpPr>
      <xdr:spPr>
        <a:xfrm>
          <a:off x="939800" y="1214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公債費以外の数値については、これまで類似団体を上回る数値となっていたが、Ｈ２６から数値が逆転し、Ｈ２７は４．０ポイント下回る数値となっている。</a:t>
          </a:r>
          <a:endParaRPr kumimoji="1" lang="en-US" altLang="ja-JP" sz="1300">
            <a:latin typeface="ＭＳ Ｐゴシック"/>
          </a:endParaRPr>
        </a:p>
        <a:p>
          <a:r>
            <a:rPr kumimoji="1" lang="ja-JP" altLang="en-US" sz="1300">
              <a:latin typeface="ＭＳ Ｐゴシック"/>
            </a:rPr>
            <a:t>　本町の特徴として、物件費の数値が高いことから、引き続き経費削減を徹底し、適正な財政運営に努めていく。</a:t>
          </a: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140716</xdr:rowOff>
    </xdr:from>
    <xdr:to>
      <xdr:col>24</xdr:col>
      <xdr:colOff>31750</xdr:colOff>
      <xdr:row>80</xdr:row>
      <xdr:rowOff>12700</xdr:rowOff>
    </xdr:to>
    <xdr:cxnSp macro="">
      <xdr:nvCxnSpPr>
        <xdr:cNvPr id="423" name="直線コネクタ 422"/>
        <xdr:cNvCxnSpPr/>
      </xdr:nvCxnSpPr>
      <xdr:spPr>
        <a:xfrm flipV="1">
          <a:off x="16510000" y="12485116"/>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156227</xdr:rowOff>
    </xdr:from>
    <xdr:ext cx="762000" cy="259045"/>
    <xdr:sp macro="" textlink="">
      <xdr:nvSpPr>
        <xdr:cNvPr id="424" name="公債費以外最小値テキスト"/>
        <xdr:cNvSpPr txBox="1"/>
      </xdr:nvSpPr>
      <xdr:spPr>
        <a:xfrm>
          <a:off x="16598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23</xdr:col>
      <xdr:colOff>628650</xdr:colOff>
      <xdr:row>80</xdr:row>
      <xdr:rowOff>12700</xdr:rowOff>
    </xdr:from>
    <xdr:to>
      <xdr:col>24</xdr:col>
      <xdr:colOff>120650</xdr:colOff>
      <xdr:row>80</xdr:row>
      <xdr:rowOff>12700</xdr:rowOff>
    </xdr:to>
    <xdr:cxnSp macro="">
      <xdr:nvCxnSpPr>
        <xdr:cNvPr id="425" name="直線コネクタ 424"/>
        <xdr:cNvCxnSpPr/>
      </xdr:nvCxnSpPr>
      <xdr:spPr>
        <a:xfrm>
          <a:off x="16421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55643</xdr:rowOff>
    </xdr:from>
    <xdr:ext cx="762000" cy="259045"/>
    <xdr:sp macro="" textlink="">
      <xdr:nvSpPr>
        <xdr:cNvPr id="426" name="公債費以外最大値テキスト"/>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57.8</a:t>
          </a:r>
          <a:endParaRPr kumimoji="1" lang="ja-JP" altLang="en-US" sz="1000" b="1">
            <a:latin typeface="ＭＳ Ｐゴシック"/>
          </a:endParaRPr>
        </a:p>
      </xdr:txBody>
    </xdr:sp>
    <xdr:clientData/>
  </xdr:oneCellAnchor>
  <xdr:twoCellAnchor>
    <xdr:from>
      <xdr:col>23</xdr:col>
      <xdr:colOff>628650</xdr:colOff>
      <xdr:row>72</xdr:row>
      <xdr:rowOff>140716</xdr:rowOff>
    </xdr:from>
    <xdr:to>
      <xdr:col>24</xdr:col>
      <xdr:colOff>120650</xdr:colOff>
      <xdr:row>72</xdr:row>
      <xdr:rowOff>140716</xdr:rowOff>
    </xdr:to>
    <xdr:cxnSp macro="">
      <xdr:nvCxnSpPr>
        <xdr:cNvPr id="427" name="直線コネクタ 426"/>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69850</xdr:rowOff>
    </xdr:from>
    <xdr:to>
      <xdr:col>24</xdr:col>
      <xdr:colOff>31750</xdr:colOff>
      <xdr:row>76</xdr:row>
      <xdr:rowOff>35561</xdr:rowOff>
    </xdr:to>
    <xdr:cxnSp macro="">
      <xdr:nvCxnSpPr>
        <xdr:cNvPr id="428" name="直線コネクタ 427"/>
        <xdr:cNvCxnSpPr/>
      </xdr:nvCxnSpPr>
      <xdr:spPr>
        <a:xfrm flipV="1">
          <a:off x="15671800" y="12928600"/>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2557</xdr:rowOff>
    </xdr:from>
    <xdr:ext cx="762000" cy="259045"/>
    <xdr:sp macro="" textlink="">
      <xdr:nvSpPr>
        <xdr:cNvPr id="429" name="公債費以外平均値テキスト"/>
        <xdr:cNvSpPr txBox="1"/>
      </xdr:nvSpPr>
      <xdr:spPr>
        <a:xfrm>
          <a:off x="16598900" y="1303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30480</xdr:rowOff>
    </xdr:from>
    <xdr:to>
      <xdr:col>24</xdr:col>
      <xdr:colOff>82550</xdr:colOff>
      <xdr:row>76</xdr:row>
      <xdr:rowOff>132080</xdr:rowOff>
    </xdr:to>
    <xdr:sp macro="" textlink="">
      <xdr:nvSpPr>
        <xdr:cNvPr id="430" name="フローチャート : 判断 429"/>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35561</xdr:rowOff>
    </xdr:from>
    <xdr:to>
      <xdr:col>22</xdr:col>
      <xdr:colOff>565150</xdr:colOff>
      <xdr:row>76</xdr:row>
      <xdr:rowOff>145287</xdr:rowOff>
    </xdr:to>
    <xdr:cxnSp macro="">
      <xdr:nvCxnSpPr>
        <xdr:cNvPr id="431" name="直線コネクタ 430"/>
        <xdr:cNvCxnSpPr/>
      </xdr:nvCxnSpPr>
      <xdr:spPr>
        <a:xfrm flipV="1">
          <a:off x="14782800" y="13065761"/>
          <a:ext cx="889000" cy="10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25908</xdr:rowOff>
    </xdr:from>
    <xdr:to>
      <xdr:col>22</xdr:col>
      <xdr:colOff>615950</xdr:colOff>
      <xdr:row>76</xdr:row>
      <xdr:rowOff>127508</xdr:rowOff>
    </xdr:to>
    <xdr:sp macro="" textlink="">
      <xdr:nvSpPr>
        <xdr:cNvPr id="432" name="フローチャート : 判断 431"/>
        <xdr:cNvSpPr/>
      </xdr:nvSpPr>
      <xdr:spPr>
        <a:xfrm>
          <a:off x="15621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112285</xdr:rowOff>
    </xdr:from>
    <xdr:ext cx="736600" cy="259045"/>
    <xdr:sp macro="" textlink="">
      <xdr:nvSpPr>
        <xdr:cNvPr id="433" name="テキスト ボックス 432"/>
        <xdr:cNvSpPr txBox="1"/>
      </xdr:nvSpPr>
      <xdr:spPr>
        <a:xfrm>
          <a:off x="15290800" y="13142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145287</xdr:rowOff>
    </xdr:from>
    <xdr:to>
      <xdr:col>21</xdr:col>
      <xdr:colOff>361950</xdr:colOff>
      <xdr:row>77</xdr:row>
      <xdr:rowOff>60706</xdr:rowOff>
    </xdr:to>
    <xdr:cxnSp macro="">
      <xdr:nvCxnSpPr>
        <xdr:cNvPr id="434" name="直線コネクタ 433"/>
        <xdr:cNvCxnSpPr/>
      </xdr:nvCxnSpPr>
      <xdr:spPr>
        <a:xfrm flipV="1">
          <a:off x="13893800" y="13175487"/>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25908</xdr:rowOff>
    </xdr:from>
    <xdr:to>
      <xdr:col>21</xdr:col>
      <xdr:colOff>412750</xdr:colOff>
      <xdr:row>76</xdr:row>
      <xdr:rowOff>127508</xdr:rowOff>
    </xdr:to>
    <xdr:sp macro="" textlink="">
      <xdr:nvSpPr>
        <xdr:cNvPr id="435" name="フローチャート : 判断 434"/>
        <xdr:cNvSpPr/>
      </xdr:nvSpPr>
      <xdr:spPr>
        <a:xfrm>
          <a:off x="14732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137685</xdr:rowOff>
    </xdr:from>
    <xdr:ext cx="762000" cy="259045"/>
    <xdr:sp macro="" textlink="">
      <xdr:nvSpPr>
        <xdr:cNvPr id="436" name="テキスト ボックス 435"/>
        <xdr:cNvSpPr txBox="1"/>
      </xdr:nvSpPr>
      <xdr:spPr>
        <a:xfrm>
          <a:off x="14401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46989</xdr:rowOff>
    </xdr:from>
    <xdr:to>
      <xdr:col>20</xdr:col>
      <xdr:colOff>158750</xdr:colOff>
      <xdr:row>77</xdr:row>
      <xdr:rowOff>60706</xdr:rowOff>
    </xdr:to>
    <xdr:cxnSp macro="">
      <xdr:nvCxnSpPr>
        <xdr:cNvPr id="437" name="直線コネクタ 436"/>
        <xdr:cNvCxnSpPr/>
      </xdr:nvCxnSpPr>
      <xdr:spPr>
        <a:xfrm>
          <a:off x="13004800" y="13248639"/>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30480</xdr:rowOff>
    </xdr:from>
    <xdr:to>
      <xdr:col>20</xdr:col>
      <xdr:colOff>209550</xdr:colOff>
      <xdr:row>76</xdr:row>
      <xdr:rowOff>132080</xdr:rowOff>
    </xdr:to>
    <xdr:sp macro="" textlink="">
      <xdr:nvSpPr>
        <xdr:cNvPr id="438" name="フローチャート : 判断 437"/>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142257</xdr:rowOff>
    </xdr:from>
    <xdr:ext cx="762000" cy="259045"/>
    <xdr:sp macro="" textlink="">
      <xdr:nvSpPr>
        <xdr:cNvPr id="439" name="テキスト ボックス 438"/>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25908</xdr:rowOff>
    </xdr:from>
    <xdr:to>
      <xdr:col>19</xdr:col>
      <xdr:colOff>6350</xdr:colOff>
      <xdr:row>76</xdr:row>
      <xdr:rowOff>127508</xdr:rowOff>
    </xdr:to>
    <xdr:sp macro="" textlink="">
      <xdr:nvSpPr>
        <xdr:cNvPr id="440" name="フローチャート : 判断 439"/>
        <xdr:cNvSpPr/>
      </xdr:nvSpPr>
      <xdr:spPr>
        <a:xfrm>
          <a:off x="12954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137685</xdr:rowOff>
    </xdr:from>
    <xdr:ext cx="762000" cy="259045"/>
    <xdr:sp macro="" textlink="">
      <xdr:nvSpPr>
        <xdr:cNvPr id="441" name="テキスト ボックス 440"/>
        <xdr:cNvSpPr txBox="1"/>
      </xdr:nvSpPr>
      <xdr:spPr>
        <a:xfrm>
          <a:off x="12623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19050</xdr:rowOff>
    </xdr:from>
    <xdr:to>
      <xdr:col>24</xdr:col>
      <xdr:colOff>82550</xdr:colOff>
      <xdr:row>75</xdr:row>
      <xdr:rowOff>120650</xdr:rowOff>
    </xdr:to>
    <xdr:sp macro="" textlink="">
      <xdr:nvSpPr>
        <xdr:cNvPr id="447" name="円/楕円 446"/>
        <xdr:cNvSpPr/>
      </xdr:nvSpPr>
      <xdr:spPr>
        <a:xfrm>
          <a:off x="16459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35577</xdr:rowOff>
    </xdr:from>
    <xdr:ext cx="762000" cy="259045"/>
    <xdr:sp macro="" textlink="">
      <xdr:nvSpPr>
        <xdr:cNvPr id="448" name="公債費以外該当値テキスト"/>
        <xdr:cNvSpPr txBox="1"/>
      </xdr:nvSpPr>
      <xdr:spPr>
        <a:xfrm>
          <a:off x="165989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156211</xdr:rowOff>
    </xdr:from>
    <xdr:to>
      <xdr:col>22</xdr:col>
      <xdr:colOff>615950</xdr:colOff>
      <xdr:row>76</xdr:row>
      <xdr:rowOff>86361</xdr:rowOff>
    </xdr:to>
    <xdr:sp macro="" textlink="">
      <xdr:nvSpPr>
        <xdr:cNvPr id="449" name="円/楕円 448"/>
        <xdr:cNvSpPr/>
      </xdr:nvSpPr>
      <xdr:spPr>
        <a:xfrm>
          <a:off x="15621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96537</xdr:rowOff>
    </xdr:from>
    <xdr:ext cx="736600" cy="259045"/>
    <xdr:sp macro="" textlink="">
      <xdr:nvSpPr>
        <xdr:cNvPr id="450" name="テキスト ボックス 449"/>
        <xdr:cNvSpPr txBox="1"/>
      </xdr:nvSpPr>
      <xdr:spPr>
        <a:xfrm>
          <a:off x="15290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94487</xdr:rowOff>
    </xdr:from>
    <xdr:to>
      <xdr:col>21</xdr:col>
      <xdr:colOff>412750</xdr:colOff>
      <xdr:row>77</xdr:row>
      <xdr:rowOff>24637</xdr:rowOff>
    </xdr:to>
    <xdr:sp macro="" textlink="">
      <xdr:nvSpPr>
        <xdr:cNvPr id="451" name="円/楕円 450"/>
        <xdr:cNvSpPr/>
      </xdr:nvSpPr>
      <xdr:spPr>
        <a:xfrm>
          <a:off x="14732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9414</xdr:rowOff>
    </xdr:from>
    <xdr:ext cx="762000" cy="259045"/>
    <xdr:sp macro="" textlink="">
      <xdr:nvSpPr>
        <xdr:cNvPr id="452" name="テキスト ボックス 451"/>
        <xdr:cNvSpPr txBox="1"/>
      </xdr:nvSpPr>
      <xdr:spPr>
        <a:xfrm>
          <a:off x="14401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9906</xdr:rowOff>
    </xdr:from>
    <xdr:to>
      <xdr:col>20</xdr:col>
      <xdr:colOff>209550</xdr:colOff>
      <xdr:row>77</xdr:row>
      <xdr:rowOff>111506</xdr:rowOff>
    </xdr:to>
    <xdr:sp macro="" textlink="">
      <xdr:nvSpPr>
        <xdr:cNvPr id="453" name="円/楕円 452"/>
        <xdr:cNvSpPr/>
      </xdr:nvSpPr>
      <xdr:spPr>
        <a:xfrm>
          <a:off x="13843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96283</xdr:rowOff>
    </xdr:from>
    <xdr:ext cx="762000" cy="259045"/>
    <xdr:sp macro="" textlink="">
      <xdr:nvSpPr>
        <xdr:cNvPr id="454" name="テキスト ボックス 453"/>
        <xdr:cNvSpPr txBox="1"/>
      </xdr:nvSpPr>
      <xdr:spPr>
        <a:xfrm>
          <a:off x="13512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55" name="円/楕円 454"/>
        <xdr:cNvSpPr/>
      </xdr:nvSpPr>
      <xdr:spPr>
        <a:xfrm>
          <a:off x="12954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82566</xdr:rowOff>
    </xdr:from>
    <xdr:ext cx="762000" cy="259045"/>
    <xdr:sp macro="" textlink="">
      <xdr:nvSpPr>
        <xdr:cNvPr id="456" name="テキスト ボックス 455"/>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愛知県大口町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89852</xdr:rowOff>
    </xdr:from>
    <xdr:to>
      <xdr:col>4</xdr:col>
      <xdr:colOff>1117600</xdr:colOff>
      <xdr:row>19</xdr:row>
      <xdr:rowOff>40932</xdr:rowOff>
    </xdr:to>
    <xdr:cxnSp macro="">
      <xdr:nvCxnSpPr>
        <xdr:cNvPr id="45" name="直線コネクタ 44"/>
        <xdr:cNvCxnSpPr/>
      </xdr:nvCxnSpPr>
      <xdr:spPr bwMode="auto">
        <a:xfrm flipV="1">
          <a:off x="5651500" y="2023427"/>
          <a:ext cx="0" cy="13226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13009</xdr:rowOff>
    </xdr:from>
    <xdr:ext cx="762000" cy="259045"/>
    <xdr:sp macro="" textlink="">
      <xdr:nvSpPr>
        <xdr:cNvPr id="46" name="人口1人当たり決算額の推移最小値テキスト130"/>
        <xdr:cNvSpPr txBox="1"/>
      </xdr:nvSpPr>
      <xdr:spPr>
        <a:xfrm>
          <a:off x="5740400" y="331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51,018</a:t>
          </a:r>
          <a:endParaRPr kumimoji="1" lang="ja-JP" altLang="en-US" sz="1000" b="1">
            <a:latin typeface="ＭＳ Ｐゴシック"/>
          </a:endParaRPr>
        </a:p>
      </xdr:txBody>
    </xdr:sp>
    <xdr:clientData/>
  </xdr:oneCellAnchor>
  <xdr:twoCellAnchor>
    <xdr:from>
      <xdr:col>4</xdr:col>
      <xdr:colOff>1028700</xdr:colOff>
      <xdr:row>19</xdr:row>
      <xdr:rowOff>40932</xdr:rowOff>
    </xdr:from>
    <xdr:to>
      <xdr:col>5</xdr:col>
      <xdr:colOff>73025</xdr:colOff>
      <xdr:row>19</xdr:row>
      <xdr:rowOff>40932</xdr:rowOff>
    </xdr:to>
    <xdr:cxnSp macro="">
      <xdr:nvCxnSpPr>
        <xdr:cNvPr id="47" name="直線コネクタ 46"/>
        <xdr:cNvCxnSpPr/>
      </xdr:nvCxnSpPr>
      <xdr:spPr bwMode="auto">
        <a:xfrm>
          <a:off x="5562600" y="33461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4779</xdr:rowOff>
    </xdr:from>
    <xdr:ext cx="762000" cy="259045"/>
    <xdr:sp macro="" textlink="">
      <xdr:nvSpPr>
        <xdr:cNvPr id="48" name="人口1人当たり決算額の推移最大値テキスト130"/>
        <xdr:cNvSpPr txBox="1"/>
      </xdr:nvSpPr>
      <xdr:spPr>
        <a:xfrm>
          <a:off x="5740400" y="176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120,450</a:t>
          </a:r>
          <a:endParaRPr kumimoji="1" lang="ja-JP" altLang="en-US" sz="1000" b="1">
            <a:latin typeface="ＭＳ Ｐゴシック"/>
          </a:endParaRPr>
        </a:p>
      </xdr:txBody>
    </xdr:sp>
    <xdr:clientData/>
  </xdr:oneCellAnchor>
  <xdr:twoCellAnchor>
    <xdr:from>
      <xdr:col>4</xdr:col>
      <xdr:colOff>1028700</xdr:colOff>
      <xdr:row>11</xdr:row>
      <xdr:rowOff>89852</xdr:rowOff>
    </xdr:from>
    <xdr:to>
      <xdr:col>5</xdr:col>
      <xdr:colOff>73025</xdr:colOff>
      <xdr:row>11</xdr:row>
      <xdr:rowOff>89852</xdr:rowOff>
    </xdr:to>
    <xdr:cxnSp macro="">
      <xdr:nvCxnSpPr>
        <xdr:cNvPr id="49" name="直線コネクタ 48"/>
        <xdr:cNvCxnSpPr/>
      </xdr:nvCxnSpPr>
      <xdr:spPr bwMode="auto">
        <a:xfrm>
          <a:off x="5562600" y="20234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139687</xdr:rowOff>
    </xdr:from>
    <xdr:to>
      <xdr:col>4</xdr:col>
      <xdr:colOff>1117600</xdr:colOff>
      <xdr:row>15</xdr:row>
      <xdr:rowOff>146602</xdr:rowOff>
    </xdr:to>
    <xdr:cxnSp macro="">
      <xdr:nvCxnSpPr>
        <xdr:cNvPr id="50" name="直線コネクタ 49"/>
        <xdr:cNvCxnSpPr/>
      </xdr:nvCxnSpPr>
      <xdr:spPr bwMode="auto">
        <a:xfrm>
          <a:off x="5003800" y="2759062"/>
          <a:ext cx="647700" cy="6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133735</xdr:rowOff>
    </xdr:from>
    <xdr:ext cx="762000" cy="259045"/>
    <xdr:sp macro="" textlink="">
      <xdr:nvSpPr>
        <xdr:cNvPr id="51" name="人口1人当たり決算額の推移平均値テキスト130"/>
        <xdr:cNvSpPr txBox="1"/>
      </xdr:nvSpPr>
      <xdr:spPr>
        <a:xfrm>
          <a:off x="5740400" y="2753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78,014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161658</xdr:rowOff>
    </xdr:from>
    <xdr:to>
      <xdr:col>5</xdr:col>
      <xdr:colOff>34925</xdr:colOff>
      <xdr:row>16</xdr:row>
      <xdr:rowOff>91808</xdr:rowOff>
    </xdr:to>
    <xdr:sp macro="" textlink="">
      <xdr:nvSpPr>
        <xdr:cNvPr id="52" name="フローチャート : 判断 51"/>
        <xdr:cNvSpPr/>
      </xdr:nvSpPr>
      <xdr:spPr bwMode="auto">
        <a:xfrm>
          <a:off x="5600700" y="27810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139687</xdr:rowOff>
    </xdr:from>
    <xdr:to>
      <xdr:col>4</xdr:col>
      <xdr:colOff>469900</xdr:colOff>
      <xdr:row>15</xdr:row>
      <xdr:rowOff>150165</xdr:rowOff>
    </xdr:to>
    <xdr:cxnSp macro="">
      <xdr:nvCxnSpPr>
        <xdr:cNvPr id="53" name="直線コネクタ 52"/>
        <xdr:cNvCxnSpPr/>
      </xdr:nvCxnSpPr>
      <xdr:spPr bwMode="auto">
        <a:xfrm flipV="1">
          <a:off x="4305300" y="2759062"/>
          <a:ext cx="698500" cy="10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154534</xdr:rowOff>
    </xdr:from>
    <xdr:to>
      <xdr:col>4</xdr:col>
      <xdr:colOff>520700</xdr:colOff>
      <xdr:row>16</xdr:row>
      <xdr:rowOff>84684</xdr:rowOff>
    </xdr:to>
    <xdr:sp macro="" textlink="">
      <xdr:nvSpPr>
        <xdr:cNvPr id="54" name="フローチャート : 判断 53"/>
        <xdr:cNvSpPr/>
      </xdr:nvSpPr>
      <xdr:spPr bwMode="auto">
        <a:xfrm>
          <a:off x="4953000" y="27739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69461</xdr:rowOff>
    </xdr:from>
    <xdr:ext cx="736600" cy="259045"/>
    <xdr:sp macro="" textlink="">
      <xdr:nvSpPr>
        <xdr:cNvPr id="55" name="テキスト ボックス 54"/>
        <xdr:cNvSpPr txBox="1"/>
      </xdr:nvSpPr>
      <xdr:spPr>
        <a:xfrm>
          <a:off x="4622800" y="2860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78,388</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115208</xdr:rowOff>
    </xdr:from>
    <xdr:to>
      <xdr:col>3</xdr:col>
      <xdr:colOff>904875</xdr:colOff>
      <xdr:row>15</xdr:row>
      <xdr:rowOff>150165</xdr:rowOff>
    </xdr:to>
    <xdr:cxnSp macro="">
      <xdr:nvCxnSpPr>
        <xdr:cNvPr id="56" name="直線コネクタ 55"/>
        <xdr:cNvCxnSpPr/>
      </xdr:nvCxnSpPr>
      <xdr:spPr bwMode="auto">
        <a:xfrm>
          <a:off x="3606800" y="2734583"/>
          <a:ext cx="698500" cy="349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31166</xdr:rowOff>
    </xdr:from>
    <xdr:to>
      <xdr:col>3</xdr:col>
      <xdr:colOff>955675</xdr:colOff>
      <xdr:row>16</xdr:row>
      <xdr:rowOff>132766</xdr:rowOff>
    </xdr:to>
    <xdr:sp macro="" textlink="">
      <xdr:nvSpPr>
        <xdr:cNvPr id="57" name="フローチャート : 判断 56"/>
        <xdr:cNvSpPr/>
      </xdr:nvSpPr>
      <xdr:spPr bwMode="auto">
        <a:xfrm>
          <a:off x="4254500" y="2821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117543</xdr:rowOff>
    </xdr:from>
    <xdr:ext cx="762000" cy="259045"/>
    <xdr:sp macro="" textlink="">
      <xdr:nvSpPr>
        <xdr:cNvPr id="58" name="テキスト ボックス 57"/>
        <xdr:cNvSpPr txBox="1"/>
      </xdr:nvSpPr>
      <xdr:spPr>
        <a:xfrm>
          <a:off x="3924300" y="2908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75,864</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97854</xdr:rowOff>
    </xdr:from>
    <xdr:to>
      <xdr:col>3</xdr:col>
      <xdr:colOff>206375</xdr:colOff>
      <xdr:row>15</xdr:row>
      <xdr:rowOff>115208</xdr:rowOff>
    </xdr:to>
    <xdr:cxnSp macro="">
      <xdr:nvCxnSpPr>
        <xdr:cNvPr id="59" name="直線コネクタ 58"/>
        <xdr:cNvCxnSpPr/>
      </xdr:nvCxnSpPr>
      <xdr:spPr bwMode="auto">
        <a:xfrm>
          <a:off x="2908300" y="2717229"/>
          <a:ext cx="698500" cy="173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167545</xdr:rowOff>
    </xdr:from>
    <xdr:to>
      <xdr:col>3</xdr:col>
      <xdr:colOff>257175</xdr:colOff>
      <xdr:row>16</xdr:row>
      <xdr:rowOff>97695</xdr:rowOff>
    </xdr:to>
    <xdr:sp macro="" textlink="">
      <xdr:nvSpPr>
        <xdr:cNvPr id="60" name="フローチャート : 判断 59"/>
        <xdr:cNvSpPr/>
      </xdr:nvSpPr>
      <xdr:spPr bwMode="auto">
        <a:xfrm>
          <a:off x="3556000" y="2786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82472</xdr:rowOff>
    </xdr:from>
    <xdr:ext cx="762000" cy="259045"/>
    <xdr:sp macro="" textlink="">
      <xdr:nvSpPr>
        <xdr:cNvPr id="61" name="テキスト ボックス 60"/>
        <xdr:cNvSpPr txBox="1"/>
      </xdr:nvSpPr>
      <xdr:spPr>
        <a:xfrm>
          <a:off x="3225800" y="287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77,705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102051</xdr:rowOff>
    </xdr:from>
    <xdr:to>
      <xdr:col>2</xdr:col>
      <xdr:colOff>692150</xdr:colOff>
      <xdr:row>16</xdr:row>
      <xdr:rowOff>32201</xdr:rowOff>
    </xdr:to>
    <xdr:sp macro="" textlink="">
      <xdr:nvSpPr>
        <xdr:cNvPr id="62" name="フローチャート : 判断 61"/>
        <xdr:cNvSpPr/>
      </xdr:nvSpPr>
      <xdr:spPr bwMode="auto">
        <a:xfrm>
          <a:off x="2857500" y="272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16978</xdr:rowOff>
    </xdr:from>
    <xdr:ext cx="762000" cy="259045"/>
    <xdr:sp macro="" textlink="">
      <xdr:nvSpPr>
        <xdr:cNvPr id="63" name="テキスト ボックス 62"/>
        <xdr:cNvSpPr txBox="1"/>
      </xdr:nvSpPr>
      <xdr:spPr>
        <a:xfrm>
          <a:off x="2527300" y="2807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81,143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95802</xdr:rowOff>
    </xdr:from>
    <xdr:to>
      <xdr:col>5</xdr:col>
      <xdr:colOff>34925</xdr:colOff>
      <xdr:row>16</xdr:row>
      <xdr:rowOff>25952</xdr:rowOff>
    </xdr:to>
    <xdr:sp macro="" textlink="">
      <xdr:nvSpPr>
        <xdr:cNvPr id="69" name="円/楕円 68"/>
        <xdr:cNvSpPr/>
      </xdr:nvSpPr>
      <xdr:spPr bwMode="auto">
        <a:xfrm>
          <a:off x="5600700" y="2715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112329</xdr:rowOff>
    </xdr:from>
    <xdr:ext cx="762000" cy="259045"/>
    <xdr:sp macro="" textlink="">
      <xdr:nvSpPr>
        <xdr:cNvPr id="70" name="人口1人当たり決算額の推移該当値テキスト130"/>
        <xdr:cNvSpPr txBox="1"/>
      </xdr:nvSpPr>
      <xdr:spPr>
        <a:xfrm>
          <a:off x="5740400" y="25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81,471</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88887</xdr:rowOff>
    </xdr:from>
    <xdr:to>
      <xdr:col>4</xdr:col>
      <xdr:colOff>520700</xdr:colOff>
      <xdr:row>16</xdr:row>
      <xdr:rowOff>19037</xdr:rowOff>
    </xdr:to>
    <xdr:sp macro="" textlink="">
      <xdr:nvSpPr>
        <xdr:cNvPr id="71" name="円/楕円 70"/>
        <xdr:cNvSpPr/>
      </xdr:nvSpPr>
      <xdr:spPr bwMode="auto">
        <a:xfrm>
          <a:off x="4953000" y="2708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29214</xdr:rowOff>
    </xdr:from>
    <xdr:ext cx="736600" cy="259045"/>
    <xdr:sp macro="" textlink="">
      <xdr:nvSpPr>
        <xdr:cNvPr id="72" name="テキスト ボックス 71"/>
        <xdr:cNvSpPr txBox="1"/>
      </xdr:nvSpPr>
      <xdr:spPr>
        <a:xfrm>
          <a:off x="4622800" y="2477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81,834</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99365</xdr:rowOff>
    </xdr:from>
    <xdr:to>
      <xdr:col>3</xdr:col>
      <xdr:colOff>955675</xdr:colOff>
      <xdr:row>16</xdr:row>
      <xdr:rowOff>29515</xdr:rowOff>
    </xdr:to>
    <xdr:sp macro="" textlink="">
      <xdr:nvSpPr>
        <xdr:cNvPr id="73" name="円/楕円 72"/>
        <xdr:cNvSpPr/>
      </xdr:nvSpPr>
      <xdr:spPr bwMode="auto">
        <a:xfrm>
          <a:off x="4254500" y="2718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39692</xdr:rowOff>
    </xdr:from>
    <xdr:ext cx="762000" cy="259045"/>
    <xdr:sp macro="" textlink="">
      <xdr:nvSpPr>
        <xdr:cNvPr id="74" name="テキスト ボックス 73"/>
        <xdr:cNvSpPr txBox="1"/>
      </xdr:nvSpPr>
      <xdr:spPr>
        <a:xfrm>
          <a:off x="3924300" y="248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81,284</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64408</xdr:rowOff>
    </xdr:from>
    <xdr:to>
      <xdr:col>3</xdr:col>
      <xdr:colOff>257175</xdr:colOff>
      <xdr:row>15</xdr:row>
      <xdr:rowOff>166008</xdr:rowOff>
    </xdr:to>
    <xdr:sp macro="" textlink="">
      <xdr:nvSpPr>
        <xdr:cNvPr id="75" name="円/楕円 74"/>
        <xdr:cNvSpPr/>
      </xdr:nvSpPr>
      <xdr:spPr bwMode="auto">
        <a:xfrm>
          <a:off x="3556000" y="2683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4735</xdr:rowOff>
    </xdr:from>
    <xdr:ext cx="762000" cy="259045"/>
    <xdr:sp macro="" textlink="">
      <xdr:nvSpPr>
        <xdr:cNvPr id="76" name="テキスト ボックス 75"/>
        <xdr:cNvSpPr txBox="1"/>
      </xdr:nvSpPr>
      <xdr:spPr>
        <a:xfrm>
          <a:off x="3225800" y="245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83,119</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47054</xdr:rowOff>
    </xdr:from>
    <xdr:to>
      <xdr:col>2</xdr:col>
      <xdr:colOff>692150</xdr:colOff>
      <xdr:row>15</xdr:row>
      <xdr:rowOff>148654</xdr:rowOff>
    </xdr:to>
    <xdr:sp macro="" textlink="">
      <xdr:nvSpPr>
        <xdr:cNvPr id="77" name="円/楕円 76"/>
        <xdr:cNvSpPr/>
      </xdr:nvSpPr>
      <xdr:spPr bwMode="auto">
        <a:xfrm>
          <a:off x="2857500" y="2666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158831</xdr:rowOff>
    </xdr:from>
    <xdr:ext cx="762000" cy="259045"/>
    <xdr:sp macro="" textlink="">
      <xdr:nvSpPr>
        <xdr:cNvPr id="78" name="テキスト ボックス 77"/>
        <xdr:cNvSpPr txBox="1"/>
      </xdr:nvSpPr>
      <xdr:spPr>
        <a:xfrm>
          <a:off x="2527300" y="2435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84,030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7804</xdr:rowOff>
    </xdr:from>
    <xdr:to>
      <xdr:col>4</xdr:col>
      <xdr:colOff>1117600</xdr:colOff>
      <xdr:row>37</xdr:row>
      <xdr:rowOff>182817</xdr:rowOff>
    </xdr:to>
    <xdr:cxnSp macro="">
      <xdr:nvCxnSpPr>
        <xdr:cNvPr id="106" name="直線コネクタ 105"/>
        <xdr:cNvCxnSpPr/>
      </xdr:nvCxnSpPr>
      <xdr:spPr bwMode="auto">
        <a:xfrm flipV="1">
          <a:off x="5651500" y="6275254"/>
          <a:ext cx="0" cy="10322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154894</xdr:rowOff>
    </xdr:from>
    <xdr:ext cx="762000" cy="259045"/>
    <xdr:sp macro="" textlink="">
      <xdr:nvSpPr>
        <xdr:cNvPr id="107" name="人口1人当たり決算額の推移最小値テキスト445"/>
        <xdr:cNvSpPr txBox="1"/>
      </xdr:nvSpPr>
      <xdr:spPr>
        <a:xfrm>
          <a:off x="5740400" y="7279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-6,930</a:t>
          </a:r>
          <a:endParaRPr kumimoji="1" lang="ja-JP" altLang="en-US" sz="1000" b="1">
            <a:latin typeface="ＭＳ Ｐゴシック"/>
          </a:endParaRPr>
        </a:p>
      </xdr:txBody>
    </xdr:sp>
    <xdr:clientData/>
  </xdr:oneCellAnchor>
  <xdr:twoCellAnchor>
    <xdr:from>
      <xdr:col>4</xdr:col>
      <xdr:colOff>1028700</xdr:colOff>
      <xdr:row>37</xdr:row>
      <xdr:rowOff>182817</xdr:rowOff>
    </xdr:from>
    <xdr:to>
      <xdr:col>5</xdr:col>
      <xdr:colOff>73025</xdr:colOff>
      <xdr:row>37</xdr:row>
      <xdr:rowOff>182817</xdr:rowOff>
    </xdr:to>
    <xdr:cxnSp macro="">
      <xdr:nvCxnSpPr>
        <xdr:cNvPr id="108" name="直線コネクタ 107"/>
        <xdr:cNvCxnSpPr/>
      </xdr:nvCxnSpPr>
      <xdr:spPr bwMode="auto">
        <a:xfrm>
          <a:off x="5562600" y="73075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94181</xdr:rowOff>
    </xdr:from>
    <xdr:ext cx="762000" cy="259045"/>
    <xdr:sp macro="" textlink="">
      <xdr:nvSpPr>
        <xdr:cNvPr id="109" name="人口1人当たり決算額の推移最大値テキスト445"/>
        <xdr:cNvSpPr txBox="1"/>
      </xdr:nvSpPr>
      <xdr:spPr>
        <a:xfrm>
          <a:off x="5740400" y="601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47,257</a:t>
          </a:r>
          <a:endParaRPr kumimoji="1" lang="ja-JP" altLang="en-US" sz="1000" b="1">
            <a:latin typeface="ＭＳ Ｐゴシック"/>
          </a:endParaRPr>
        </a:p>
      </xdr:txBody>
    </xdr:sp>
    <xdr:clientData/>
  </xdr:oneCellAnchor>
  <xdr:twoCellAnchor>
    <xdr:from>
      <xdr:col>4</xdr:col>
      <xdr:colOff>1028700</xdr:colOff>
      <xdr:row>34</xdr:row>
      <xdr:rowOff>7804</xdr:rowOff>
    </xdr:from>
    <xdr:to>
      <xdr:col>5</xdr:col>
      <xdr:colOff>73025</xdr:colOff>
      <xdr:row>34</xdr:row>
      <xdr:rowOff>7804</xdr:rowOff>
    </xdr:to>
    <xdr:cxnSp macro="">
      <xdr:nvCxnSpPr>
        <xdr:cNvPr id="110" name="直線コネクタ 109"/>
        <xdr:cNvCxnSpPr/>
      </xdr:nvCxnSpPr>
      <xdr:spPr bwMode="auto">
        <a:xfrm>
          <a:off x="5562600" y="6275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3728</xdr:rowOff>
    </xdr:from>
    <xdr:to>
      <xdr:col>4</xdr:col>
      <xdr:colOff>1117600</xdr:colOff>
      <xdr:row>37</xdr:row>
      <xdr:rowOff>25806</xdr:rowOff>
    </xdr:to>
    <xdr:cxnSp macro="">
      <xdr:nvCxnSpPr>
        <xdr:cNvPr id="111" name="直線コネクタ 110"/>
        <xdr:cNvCxnSpPr/>
      </xdr:nvCxnSpPr>
      <xdr:spPr bwMode="auto">
        <a:xfrm flipV="1">
          <a:off x="5003800" y="7128428"/>
          <a:ext cx="647700" cy="220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83145</xdr:rowOff>
    </xdr:from>
    <xdr:ext cx="762000" cy="259045"/>
    <xdr:sp macro="" textlink="">
      <xdr:nvSpPr>
        <xdr:cNvPr id="112" name="人口1人当たり決算額の推移平均値テキスト445"/>
        <xdr:cNvSpPr txBox="1"/>
      </xdr:nvSpPr>
      <xdr:spPr>
        <a:xfrm>
          <a:off x="5740400" y="6693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14,503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238068</xdr:rowOff>
    </xdr:from>
    <xdr:to>
      <xdr:col>5</xdr:col>
      <xdr:colOff>34925</xdr:colOff>
      <xdr:row>35</xdr:row>
      <xdr:rowOff>339668</xdr:rowOff>
    </xdr:to>
    <xdr:sp macro="" textlink="">
      <xdr:nvSpPr>
        <xdr:cNvPr id="113" name="フローチャート : 判断 112"/>
        <xdr:cNvSpPr/>
      </xdr:nvSpPr>
      <xdr:spPr bwMode="auto">
        <a:xfrm>
          <a:off x="56007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21025</xdr:rowOff>
    </xdr:from>
    <xdr:to>
      <xdr:col>4</xdr:col>
      <xdr:colOff>469900</xdr:colOff>
      <xdr:row>37</xdr:row>
      <xdr:rowOff>25806</xdr:rowOff>
    </xdr:to>
    <xdr:cxnSp macro="">
      <xdr:nvCxnSpPr>
        <xdr:cNvPr id="114" name="直線コネクタ 113"/>
        <xdr:cNvCxnSpPr/>
      </xdr:nvCxnSpPr>
      <xdr:spPr bwMode="auto">
        <a:xfrm>
          <a:off x="4305300" y="7145725"/>
          <a:ext cx="698500" cy="47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241364</xdr:rowOff>
    </xdr:from>
    <xdr:to>
      <xdr:col>4</xdr:col>
      <xdr:colOff>520700</xdr:colOff>
      <xdr:row>36</xdr:row>
      <xdr:rowOff>64</xdr:rowOff>
    </xdr:to>
    <xdr:sp macro="" textlink="">
      <xdr:nvSpPr>
        <xdr:cNvPr id="115" name="フローチャート : 判断 114"/>
        <xdr:cNvSpPr/>
      </xdr:nvSpPr>
      <xdr:spPr bwMode="auto">
        <a:xfrm>
          <a:off x="4953000" y="6851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10241</xdr:rowOff>
    </xdr:from>
    <xdr:ext cx="736600" cy="259045"/>
    <xdr:sp macro="" textlink="">
      <xdr:nvSpPr>
        <xdr:cNvPr id="116" name="テキスト ボックス 115"/>
        <xdr:cNvSpPr txBox="1"/>
      </xdr:nvSpPr>
      <xdr:spPr>
        <a:xfrm>
          <a:off x="4622800" y="6620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14,330</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21025</xdr:rowOff>
    </xdr:from>
    <xdr:to>
      <xdr:col>3</xdr:col>
      <xdr:colOff>904875</xdr:colOff>
      <xdr:row>37</xdr:row>
      <xdr:rowOff>35979</xdr:rowOff>
    </xdr:to>
    <xdr:cxnSp macro="">
      <xdr:nvCxnSpPr>
        <xdr:cNvPr id="117" name="直線コネクタ 116"/>
        <xdr:cNvCxnSpPr/>
      </xdr:nvCxnSpPr>
      <xdr:spPr bwMode="auto">
        <a:xfrm flipV="1">
          <a:off x="3606800" y="7145725"/>
          <a:ext cx="698500" cy="149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183394</xdr:rowOff>
    </xdr:from>
    <xdr:to>
      <xdr:col>3</xdr:col>
      <xdr:colOff>955675</xdr:colOff>
      <xdr:row>35</xdr:row>
      <xdr:rowOff>284994</xdr:rowOff>
    </xdr:to>
    <xdr:sp macro="" textlink="">
      <xdr:nvSpPr>
        <xdr:cNvPr id="118" name="フローチャート : 判断 117"/>
        <xdr:cNvSpPr/>
      </xdr:nvSpPr>
      <xdr:spPr bwMode="auto">
        <a:xfrm>
          <a:off x="4254500" y="6793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295171</xdr:rowOff>
    </xdr:from>
    <xdr:ext cx="762000" cy="259045"/>
    <xdr:sp macro="" textlink="">
      <xdr:nvSpPr>
        <xdr:cNvPr id="119" name="テキスト ボックス 118"/>
        <xdr:cNvSpPr txBox="1"/>
      </xdr:nvSpPr>
      <xdr:spPr>
        <a:xfrm>
          <a:off x="3924300" y="656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17,373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35979</xdr:rowOff>
    </xdr:from>
    <xdr:to>
      <xdr:col>3</xdr:col>
      <xdr:colOff>206375</xdr:colOff>
      <xdr:row>37</xdr:row>
      <xdr:rowOff>39942</xdr:rowOff>
    </xdr:to>
    <xdr:cxnSp macro="">
      <xdr:nvCxnSpPr>
        <xdr:cNvPr id="120" name="直線コネクタ 119"/>
        <xdr:cNvCxnSpPr/>
      </xdr:nvCxnSpPr>
      <xdr:spPr bwMode="auto">
        <a:xfrm flipV="1">
          <a:off x="2908300" y="7160679"/>
          <a:ext cx="698500" cy="39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146876</xdr:rowOff>
    </xdr:from>
    <xdr:to>
      <xdr:col>3</xdr:col>
      <xdr:colOff>257175</xdr:colOff>
      <xdr:row>35</xdr:row>
      <xdr:rowOff>248476</xdr:rowOff>
    </xdr:to>
    <xdr:sp macro="" textlink="">
      <xdr:nvSpPr>
        <xdr:cNvPr id="121" name="フローチャート : 判断 120"/>
        <xdr:cNvSpPr/>
      </xdr:nvSpPr>
      <xdr:spPr bwMode="auto">
        <a:xfrm>
          <a:off x="3556000" y="6757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258653</xdr:rowOff>
    </xdr:from>
    <xdr:ext cx="762000" cy="259045"/>
    <xdr:sp macro="" textlink="">
      <xdr:nvSpPr>
        <xdr:cNvPr id="122" name="テキスト ボックス 121"/>
        <xdr:cNvSpPr txBox="1"/>
      </xdr:nvSpPr>
      <xdr:spPr>
        <a:xfrm>
          <a:off x="3225800" y="6526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19,290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95803</xdr:rowOff>
    </xdr:from>
    <xdr:to>
      <xdr:col>2</xdr:col>
      <xdr:colOff>692150</xdr:colOff>
      <xdr:row>35</xdr:row>
      <xdr:rowOff>197403</xdr:rowOff>
    </xdr:to>
    <xdr:sp macro="" textlink="">
      <xdr:nvSpPr>
        <xdr:cNvPr id="123" name="フローチャート : 判断 122"/>
        <xdr:cNvSpPr/>
      </xdr:nvSpPr>
      <xdr:spPr bwMode="auto">
        <a:xfrm>
          <a:off x="2857500" y="6706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207580</xdr:rowOff>
    </xdr:from>
    <xdr:ext cx="762000" cy="259045"/>
    <xdr:sp macro="" textlink="">
      <xdr:nvSpPr>
        <xdr:cNvPr id="124" name="テキスト ボックス 123"/>
        <xdr:cNvSpPr txBox="1"/>
      </xdr:nvSpPr>
      <xdr:spPr>
        <a:xfrm>
          <a:off x="2527300" y="6475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21,971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124378</xdr:rowOff>
    </xdr:from>
    <xdr:to>
      <xdr:col>5</xdr:col>
      <xdr:colOff>34925</xdr:colOff>
      <xdr:row>37</xdr:row>
      <xdr:rowOff>54528</xdr:rowOff>
    </xdr:to>
    <xdr:sp macro="" textlink="">
      <xdr:nvSpPr>
        <xdr:cNvPr id="130" name="円/楕円 129"/>
        <xdr:cNvSpPr/>
      </xdr:nvSpPr>
      <xdr:spPr bwMode="auto">
        <a:xfrm>
          <a:off x="5600700" y="7077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96455</xdr:rowOff>
    </xdr:from>
    <xdr:ext cx="762000" cy="259045"/>
    <xdr:sp macro="" textlink="">
      <xdr:nvSpPr>
        <xdr:cNvPr id="131" name="人口1人当たり決算額の推移該当値テキスト445"/>
        <xdr:cNvSpPr txBox="1"/>
      </xdr:nvSpPr>
      <xdr:spPr>
        <a:xfrm>
          <a:off x="5740400" y="704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2,471</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146456</xdr:rowOff>
    </xdr:from>
    <xdr:to>
      <xdr:col>4</xdr:col>
      <xdr:colOff>520700</xdr:colOff>
      <xdr:row>37</xdr:row>
      <xdr:rowOff>76606</xdr:rowOff>
    </xdr:to>
    <xdr:sp macro="" textlink="">
      <xdr:nvSpPr>
        <xdr:cNvPr id="132" name="円/楕円 131"/>
        <xdr:cNvSpPr/>
      </xdr:nvSpPr>
      <xdr:spPr bwMode="auto">
        <a:xfrm>
          <a:off x="4953000" y="7099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61383</xdr:rowOff>
    </xdr:from>
    <xdr:ext cx="736600" cy="259045"/>
    <xdr:sp macro="" textlink="">
      <xdr:nvSpPr>
        <xdr:cNvPr id="133" name="テキスト ボックス 132"/>
        <xdr:cNvSpPr txBox="1"/>
      </xdr:nvSpPr>
      <xdr:spPr>
        <a:xfrm>
          <a:off x="4622800" y="7186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1,312</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141675</xdr:rowOff>
    </xdr:from>
    <xdr:to>
      <xdr:col>3</xdr:col>
      <xdr:colOff>955675</xdr:colOff>
      <xdr:row>37</xdr:row>
      <xdr:rowOff>71825</xdr:rowOff>
    </xdr:to>
    <xdr:sp macro="" textlink="">
      <xdr:nvSpPr>
        <xdr:cNvPr id="134" name="円/楕円 133"/>
        <xdr:cNvSpPr/>
      </xdr:nvSpPr>
      <xdr:spPr bwMode="auto">
        <a:xfrm>
          <a:off x="4254500" y="7094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56602</xdr:rowOff>
    </xdr:from>
    <xdr:ext cx="762000" cy="259045"/>
    <xdr:sp macro="" textlink="">
      <xdr:nvSpPr>
        <xdr:cNvPr id="135" name="テキスト ボックス 134"/>
        <xdr:cNvSpPr txBox="1"/>
      </xdr:nvSpPr>
      <xdr:spPr>
        <a:xfrm>
          <a:off x="3924300" y="718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1,563</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156629</xdr:rowOff>
    </xdr:from>
    <xdr:to>
      <xdr:col>3</xdr:col>
      <xdr:colOff>257175</xdr:colOff>
      <xdr:row>37</xdr:row>
      <xdr:rowOff>86779</xdr:rowOff>
    </xdr:to>
    <xdr:sp macro="" textlink="">
      <xdr:nvSpPr>
        <xdr:cNvPr id="136" name="円/楕円 135"/>
        <xdr:cNvSpPr/>
      </xdr:nvSpPr>
      <xdr:spPr bwMode="auto">
        <a:xfrm>
          <a:off x="3556000" y="7109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71556</xdr:rowOff>
    </xdr:from>
    <xdr:ext cx="762000" cy="259045"/>
    <xdr:sp macro="" textlink="">
      <xdr:nvSpPr>
        <xdr:cNvPr id="137" name="テキスト ボックス 136"/>
        <xdr:cNvSpPr txBox="1"/>
      </xdr:nvSpPr>
      <xdr:spPr>
        <a:xfrm>
          <a:off x="3225800" y="7196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160592</xdr:rowOff>
    </xdr:from>
    <xdr:to>
      <xdr:col>2</xdr:col>
      <xdr:colOff>692150</xdr:colOff>
      <xdr:row>37</xdr:row>
      <xdr:rowOff>90742</xdr:rowOff>
    </xdr:to>
    <xdr:sp macro="" textlink="">
      <xdr:nvSpPr>
        <xdr:cNvPr id="138" name="円/楕円 137"/>
        <xdr:cNvSpPr/>
      </xdr:nvSpPr>
      <xdr:spPr bwMode="auto">
        <a:xfrm>
          <a:off x="2857500" y="71138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75519</xdr:rowOff>
    </xdr:from>
    <xdr:ext cx="762000" cy="259045"/>
    <xdr:sp macro="" textlink="">
      <xdr:nvSpPr>
        <xdr:cNvPr id="139" name="テキスト ボックス 138"/>
        <xdr:cNvSpPr txBox="1"/>
      </xdr:nvSpPr>
      <xdr:spPr>
        <a:xfrm>
          <a:off x="2527300" y="720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愛知県大口町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23,422
23,025
13.61
9,011,177
8,357,600
512,018
6,296,479
2,853,331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58,917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9695</xdr:rowOff>
    </xdr:from>
    <xdr:to>
      <xdr:col>6</xdr:col>
      <xdr:colOff>510540</xdr:colOff>
      <xdr:row>39</xdr:row>
      <xdr:rowOff>3820</xdr:rowOff>
    </xdr:to>
    <xdr:cxnSp macro="">
      <xdr:nvCxnSpPr>
        <xdr:cNvPr id="54" name="直線コネクタ 53"/>
        <xdr:cNvCxnSpPr/>
      </xdr:nvCxnSpPr>
      <xdr:spPr>
        <a:xfrm flipV="1">
          <a:off x="4633595" y="5324645"/>
          <a:ext cx="1270" cy="1365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7647</xdr:rowOff>
    </xdr:from>
    <xdr:ext cx="534377" cy="259045"/>
    <xdr:sp macro="" textlink="">
      <xdr:nvSpPr>
        <xdr:cNvPr id="55" name="人件費最小値テキスト"/>
        <xdr:cNvSpPr txBox="1"/>
      </xdr:nvSpPr>
      <xdr:spPr>
        <a:xfrm>
          <a:off x="4686300" y="669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38,444</a:t>
          </a:r>
          <a:endParaRPr kumimoji="1" lang="ja-JP" altLang="en-US" sz="1000" b="1">
            <a:latin typeface="ＭＳ Ｐゴシック"/>
          </a:endParaRPr>
        </a:p>
      </xdr:txBody>
    </xdr:sp>
    <xdr:clientData/>
  </xdr:oneCellAnchor>
  <xdr:twoCellAnchor>
    <xdr:from>
      <xdr:col>6</xdr:col>
      <xdr:colOff>422275</xdr:colOff>
      <xdr:row>39</xdr:row>
      <xdr:rowOff>3820</xdr:rowOff>
    </xdr:from>
    <xdr:to>
      <xdr:col>6</xdr:col>
      <xdr:colOff>600075</xdr:colOff>
      <xdr:row>39</xdr:row>
      <xdr:rowOff>3820</xdr:rowOff>
    </xdr:to>
    <xdr:cxnSp macro="">
      <xdr:nvCxnSpPr>
        <xdr:cNvPr id="56" name="直線コネクタ 55"/>
        <xdr:cNvCxnSpPr/>
      </xdr:nvCxnSpPr>
      <xdr:spPr>
        <a:xfrm>
          <a:off x="4546600" y="6690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127822</xdr:rowOff>
    </xdr:from>
    <xdr:ext cx="534377" cy="259045"/>
    <xdr:sp macro="" textlink="">
      <xdr:nvSpPr>
        <xdr:cNvPr id="57" name="人件費最大値テキスト"/>
        <xdr:cNvSpPr txBox="1"/>
      </xdr:nvSpPr>
      <xdr:spPr>
        <a:xfrm>
          <a:off x="4686300" y="509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98,187</a:t>
          </a:r>
          <a:endParaRPr kumimoji="1" lang="ja-JP" altLang="en-US" sz="1000" b="1">
            <a:latin typeface="ＭＳ Ｐゴシック"/>
          </a:endParaRPr>
        </a:p>
      </xdr:txBody>
    </xdr:sp>
    <xdr:clientData/>
  </xdr:oneCellAnchor>
  <xdr:twoCellAnchor>
    <xdr:from>
      <xdr:col>6</xdr:col>
      <xdr:colOff>422275</xdr:colOff>
      <xdr:row>31</xdr:row>
      <xdr:rowOff>9695</xdr:rowOff>
    </xdr:from>
    <xdr:to>
      <xdr:col>6</xdr:col>
      <xdr:colOff>600075</xdr:colOff>
      <xdr:row>31</xdr:row>
      <xdr:rowOff>9695</xdr:rowOff>
    </xdr:to>
    <xdr:cxnSp macro="">
      <xdr:nvCxnSpPr>
        <xdr:cNvPr id="58" name="直線コネクタ 57"/>
        <xdr:cNvCxnSpPr/>
      </xdr:nvCxnSpPr>
      <xdr:spPr>
        <a:xfrm>
          <a:off x="4546600" y="532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161440</xdr:rowOff>
    </xdr:from>
    <xdr:to>
      <xdr:col>6</xdr:col>
      <xdr:colOff>511175</xdr:colOff>
      <xdr:row>35</xdr:row>
      <xdr:rowOff>169578</xdr:rowOff>
    </xdr:to>
    <xdr:cxnSp macro="">
      <xdr:nvCxnSpPr>
        <xdr:cNvPr id="59" name="直線コネクタ 58"/>
        <xdr:cNvCxnSpPr/>
      </xdr:nvCxnSpPr>
      <xdr:spPr>
        <a:xfrm>
          <a:off x="3797300" y="6162190"/>
          <a:ext cx="838200" cy="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73875</xdr:rowOff>
    </xdr:from>
    <xdr:ext cx="534377" cy="259045"/>
    <xdr:sp macro="" textlink="">
      <xdr:nvSpPr>
        <xdr:cNvPr id="60" name="人件費平均値テキスト"/>
        <xdr:cNvSpPr txBox="1"/>
      </xdr:nvSpPr>
      <xdr:spPr>
        <a:xfrm>
          <a:off x="4686300" y="5903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64,158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50998</xdr:rowOff>
    </xdr:from>
    <xdr:to>
      <xdr:col>6</xdr:col>
      <xdr:colOff>561975</xdr:colOff>
      <xdr:row>35</xdr:row>
      <xdr:rowOff>152598</xdr:rowOff>
    </xdr:to>
    <xdr:sp macro="" textlink="">
      <xdr:nvSpPr>
        <xdr:cNvPr id="61" name="フローチャート : 判断 60"/>
        <xdr:cNvSpPr/>
      </xdr:nvSpPr>
      <xdr:spPr>
        <a:xfrm>
          <a:off x="4584700" y="605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161440</xdr:rowOff>
    </xdr:from>
    <xdr:to>
      <xdr:col>5</xdr:col>
      <xdr:colOff>358775</xdr:colOff>
      <xdr:row>36</xdr:row>
      <xdr:rowOff>11090</xdr:rowOff>
    </xdr:to>
    <xdr:cxnSp macro="">
      <xdr:nvCxnSpPr>
        <xdr:cNvPr id="62" name="直線コネクタ 61"/>
        <xdr:cNvCxnSpPr/>
      </xdr:nvCxnSpPr>
      <xdr:spPr>
        <a:xfrm flipV="1">
          <a:off x="2908300" y="6162190"/>
          <a:ext cx="889000" cy="2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91826</xdr:rowOff>
    </xdr:from>
    <xdr:to>
      <xdr:col>5</xdr:col>
      <xdr:colOff>409575</xdr:colOff>
      <xdr:row>36</xdr:row>
      <xdr:rowOff>21976</xdr:rowOff>
    </xdr:to>
    <xdr:sp macro="" textlink="">
      <xdr:nvSpPr>
        <xdr:cNvPr id="63" name="フローチャート : 判断 62"/>
        <xdr:cNvSpPr/>
      </xdr:nvSpPr>
      <xdr:spPr>
        <a:xfrm>
          <a:off x="3746500" y="609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38503</xdr:rowOff>
    </xdr:from>
    <xdr:ext cx="534377" cy="259045"/>
    <xdr:sp macro="" textlink="">
      <xdr:nvSpPr>
        <xdr:cNvPr id="64" name="テキスト ボックス 63"/>
        <xdr:cNvSpPr txBox="1"/>
      </xdr:nvSpPr>
      <xdr:spPr>
        <a:xfrm>
          <a:off x="3530111" y="586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62,372</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160022</xdr:rowOff>
    </xdr:from>
    <xdr:to>
      <xdr:col>4</xdr:col>
      <xdr:colOff>155575</xdr:colOff>
      <xdr:row>36</xdr:row>
      <xdr:rowOff>11090</xdr:rowOff>
    </xdr:to>
    <xdr:cxnSp macro="">
      <xdr:nvCxnSpPr>
        <xdr:cNvPr id="65" name="直線コネクタ 64"/>
        <xdr:cNvCxnSpPr/>
      </xdr:nvCxnSpPr>
      <xdr:spPr>
        <a:xfrm>
          <a:off x="2019300" y="6160772"/>
          <a:ext cx="889000" cy="2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164955</xdr:rowOff>
    </xdr:from>
    <xdr:to>
      <xdr:col>4</xdr:col>
      <xdr:colOff>206375</xdr:colOff>
      <xdr:row>36</xdr:row>
      <xdr:rowOff>95105</xdr:rowOff>
    </xdr:to>
    <xdr:sp macro="" textlink="">
      <xdr:nvSpPr>
        <xdr:cNvPr id="66" name="フローチャート : 判断 65"/>
        <xdr:cNvSpPr/>
      </xdr:nvSpPr>
      <xdr:spPr>
        <a:xfrm>
          <a:off x="2857500" y="616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86232</xdr:rowOff>
    </xdr:from>
    <xdr:ext cx="534377" cy="259045"/>
    <xdr:sp macro="" textlink="">
      <xdr:nvSpPr>
        <xdr:cNvPr id="67" name="テキスト ボックス 66"/>
        <xdr:cNvSpPr txBox="1"/>
      </xdr:nvSpPr>
      <xdr:spPr>
        <a:xfrm>
          <a:off x="2641111" y="625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59,173</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131402</xdr:rowOff>
    </xdr:from>
    <xdr:to>
      <xdr:col>2</xdr:col>
      <xdr:colOff>638175</xdr:colOff>
      <xdr:row>35</xdr:row>
      <xdr:rowOff>160022</xdr:rowOff>
    </xdr:to>
    <xdr:cxnSp macro="">
      <xdr:nvCxnSpPr>
        <xdr:cNvPr id="68" name="直線コネクタ 67"/>
        <xdr:cNvCxnSpPr/>
      </xdr:nvCxnSpPr>
      <xdr:spPr>
        <a:xfrm>
          <a:off x="1130300" y="6132152"/>
          <a:ext cx="889000" cy="2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110206</xdr:rowOff>
    </xdr:from>
    <xdr:to>
      <xdr:col>3</xdr:col>
      <xdr:colOff>3175</xdr:colOff>
      <xdr:row>36</xdr:row>
      <xdr:rowOff>40356</xdr:rowOff>
    </xdr:to>
    <xdr:sp macro="" textlink="">
      <xdr:nvSpPr>
        <xdr:cNvPr id="69" name="フローチャート : 判断 68"/>
        <xdr:cNvSpPr/>
      </xdr:nvSpPr>
      <xdr:spPr>
        <a:xfrm>
          <a:off x="1968500" y="6110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31483</xdr:rowOff>
    </xdr:from>
    <xdr:ext cx="534377" cy="259045"/>
    <xdr:sp macro="" textlink="">
      <xdr:nvSpPr>
        <xdr:cNvPr id="70" name="テキスト ボックス 69"/>
        <xdr:cNvSpPr txBox="1"/>
      </xdr:nvSpPr>
      <xdr:spPr>
        <a:xfrm>
          <a:off x="1752111" y="620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13165</xdr:rowOff>
    </xdr:from>
    <xdr:to>
      <xdr:col>1</xdr:col>
      <xdr:colOff>485775</xdr:colOff>
      <xdr:row>35</xdr:row>
      <xdr:rowOff>114765</xdr:rowOff>
    </xdr:to>
    <xdr:sp macro="" textlink="">
      <xdr:nvSpPr>
        <xdr:cNvPr id="71" name="フローチャート : 判断 70"/>
        <xdr:cNvSpPr/>
      </xdr:nvSpPr>
      <xdr:spPr>
        <a:xfrm>
          <a:off x="1079500" y="601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131292</xdr:rowOff>
    </xdr:from>
    <xdr:ext cx="534377" cy="259045"/>
    <xdr:sp macro="" textlink="">
      <xdr:nvSpPr>
        <xdr:cNvPr id="72" name="テキスト ボックス 71"/>
        <xdr:cNvSpPr txBox="1"/>
      </xdr:nvSpPr>
      <xdr:spPr>
        <a:xfrm>
          <a:off x="863111" y="578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65,813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118778</xdr:rowOff>
    </xdr:from>
    <xdr:to>
      <xdr:col>6</xdr:col>
      <xdr:colOff>561975</xdr:colOff>
      <xdr:row>36</xdr:row>
      <xdr:rowOff>48928</xdr:rowOff>
    </xdr:to>
    <xdr:sp macro="" textlink="">
      <xdr:nvSpPr>
        <xdr:cNvPr id="78" name="円/楕円 77"/>
        <xdr:cNvSpPr/>
      </xdr:nvSpPr>
      <xdr:spPr>
        <a:xfrm>
          <a:off x="4584700" y="611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97205</xdr:rowOff>
    </xdr:from>
    <xdr:ext cx="534377" cy="259045"/>
    <xdr:sp macro="" textlink="">
      <xdr:nvSpPr>
        <xdr:cNvPr id="79" name="人件費該当値テキスト"/>
        <xdr:cNvSpPr txBox="1"/>
      </xdr:nvSpPr>
      <xdr:spPr>
        <a:xfrm>
          <a:off x="4686300" y="6097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61,193</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110640</xdr:rowOff>
    </xdr:from>
    <xdr:to>
      <xdr:col>5</xdr:col>
      <xdr:colOff>409575</xdr:colOff>
      <xdr:row>36</xdr:row>
      <xdr:rowOff>40790</xdr:rowOff>
    </xdr:to>
    <xdr:sp macro="" textlink="">
      <xdr:nvSpPr>
        <xdr:cNvPr id="80" name="円/楕円 79"/>
        <xdr:cNvSpPr/>
      </xdr:nvSpPr>
      <xdr:spPr>
        <a:xfrm>
          <a:off x="3746500" y="611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31917</xdr:rowOff>
    </xdr:from>
    <xdr:ext cx="534377" cy="259045"/>
    <xdr:sp macro="" textlink="">
      <xdr:nvSpPr>
        <xdr:cNvPr id="81" name="テキスト ボックス 80"/>
        <xdr:cNvSpPr txBox="1"/>
      </xdr:nvSpPr>
      <xdr:spPr>
        <a:xfrm>
          <a:off x="3530111" y="620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61,549</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131740</xdr:rowOff>
    </xdr:from>
    <xdr:to>
      <xdr:col>4</xdr:col>
      <xdr:colOff>206375</xdr:colOff>
      <xdr:row>36</xdr:row>
      <xdr:rowOff>61890</xdr:rowOff>
    </xdr:to>
    <xdr:sp macro="" textlink="">
      <xdr:nvSpPr>
        <xdr:cNvPr id="82" name="円/楕円 81"/>
        <xdr:cNvSpPr/>
      </xdr:nvSpPr>
      <xdr:spPr>
        <a:xfrm>
          <a:off x="2857500" y="613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78417</xdr:rowOff>
    </xdr:from>
    <xdr:ext cx="534377" cy="259045"/>
    <xdr:sp macro="" textlink="">
      <xdr:nvSpPr>
        <xdr:cNvPr id="83" name="テキスト ボックス 82"/>
        <xdr:cNvSpPr txBox="1"/>
      </xdr:nvSpPr>
      <xdr:spPr>
        <a:xfrm>
          <a:off x="2641111" y="5907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60,626</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109222</xdr:rowOff>
    </xdr:from>
    <xdr:to>
      <xdr:col>3</xdr:col>
      <xdr:colOff>3175</xdr:colOff>
      <xdr:row>36</xdr:row>
      <xdr:rowOff>39372</xdr:rowOff>
    </xdr:to>
    <xdr:sp macro="" textlink="">
      <xdr:nvSpPr>
        <xdr:cNvPr id="84" name="円/楕円 83"/>
        <xdr:cNvSpPr/>
      </xdr:nvSpPr>
      <xdr:spPr>
        <a:xfrm>
          <a:off x="1968500" y="61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55899</xdr:rowOff>
    </xdr:from>
    <xdr:ext cx="534377" cy="259045"/>
    <xdr:sp macro="" textlink="">
      <xdr:nvSpPr>
        <xdr:cNvPr id="85" name="テキスト ボックス 84"/>
        <xdr:cNvSpPr txBox="1"/>
      </xdr:nvSpPr>
      <xdr:spPr>
        <a:xfrm>
          <a:off x="1752111" y="588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61,611</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80602</xdr:rowOff>
    </xdr:from>
    <xdr:to>
      <xdr:col>1</xdr:col>
      <xdr:colOff>485775</xdr:colOff>
      <xdr:row>36</xdr:row>
      <xdr:rowOff>10752</xdr:rowOff>
    </xdr:to>
    <xdr:sp macro="" textlink="">
      <xdr:nvSpPr>
        <xdr:cNvPr id="86" name="円/楕円 85"/>
        <xdr:cNvSpPr/>
      </xdr:nvSpPr>
      <xdr:spPr>
        <a:xfrm>
          <a:off x="1079500" y="608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1879</xdr:rowOff>
    </xdr:from>
    <xdr:ext cx="534377" cy="259045"/>
    <xdr:sp macro="" textlink="">
      <xdr:nvSpPr>
        <xdr:cNvPr id="87" name="テキスト ボックス 86"/>
        <xdr:cNvSpPr txBox="1"/>
      </xdr:nvSpPr>
      <xdr:spPr>
        <a:xfrm>
          <a:off x="863111" y="617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62,863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57452</xdr:rowOff>
    </xdr:from>
    <xdr:to>
      <xdr:col>6</xdr:col>
      <xdr:colOff>510540</xdr:colOff>
      <xdr:row>58</xdr:row>
      <xdr:rowOff>156687</xdr:rowOff>
    </xdr:to>
    <xdr:cxnSp macro="">
      <xdr:nvCxnSpPr>
        <xdr:cNvPr id="111" name="直線コネクタ 110"/>
        <xdr:cNvCxnSpPr/>
      </xdr:nvCxnSpPr>
      <xdr:spPr>
        <a:xfrm flipV="1">
          <a:off x="4633595" y="8801402"/>
          <a:ext cx="1270" cy="1299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160514</xdr:rowOff>
    </xdr:from>
    <xdr:ext cx="534377" cy="259045"/>
    <xdr:sp macro="" textlink="">
      <xdr:nvSpPr>
        <xdr:cNvPr id="112" name="物件費最小値テキスト"/>
        <xdr:cNvSpPr txBox="1"/>
      </xdr:nvSpPr>
      <xdr:spPr>
        <a:xfrm>
          <a:off x="4686300" y="1010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31,083</a:t>
          </a:r>
          <a:endParaRPr kumimoji="1" lang="ja-JP" altLang="en-US" sz="1000" b="1">
            <a:latin typeface="ＭＳ Ｐゴシック"/>
          </a:endParaRPr>
        </a:p>
      </xdr:txBody>
    </xdr:sp>
    <xdr:clientData/>
  </xdr:oneCellAnchor>
  <xdr:twoCellAnchor>
    <xdr:from>
      <xdr:col>6</xdr:col>
      <xdr:colOff>422275</xdr:colOff>
      <xdr:row>58</xdr:row>
      <xdr:rowOff>156687</xdr:rowOff>
    </xdr:from>
    <xdr:to>
      <xdr:col>6</xdr:col>
      <xdr:colOff>600075</xdr:colOff>
      <xdr:row>58</xdr:row>
      <xdr:rowOff>156687</xdr:rowOff>
    </xdr:to>
    <xdr:cxnSp macro="">
      <xdr:nvCxnSpPr>
        <xdr:cNvPr id="113" name="直線コネクタ 112"/>
        <xdr:cNvCxnSpPr/>
      </xdr:nvCxnSpPr>
      <xdr:spPr>
        <a:xfrm>
          <a:off x="4546600" y="1010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4129</xdr:rowOff>
    </xdr:from>
    <xdr:ext cx="599010" cy="259045"/>
    <xdr:sp macro="" textlink="">
      <xdr:nvSpPr>
        <xdr:cNvPr id="114" name="物件費最大値テキスト"/>
        <xdr:cNvSpPr txBox="1"/>
      </xdr:nvSpPr>
      <xdr:spPr>
        <a:xfrm>
          <a:off x="4686300" y="8576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713,175</a:t>
          </a:r>
          <a:endParaRPr kumimoji="1" lang="ja-JP" altLang="en-US" sz="1000" b="1">
            <a:latin typeface="ＭＳ Ｐゴシック"/>
          </a:endParaRPr>
        </a:p>
      </xdr:txBody>
    </xdr:sp>
    <xdr:clientData/>
  </xdr:oneCellAnchor>
  <xdr:twoCellAnchor>
    <xdr:from>
      <xdr:col>6</xdr:col>
      <xdr:colOff>422275</xdr:colOff>
      <xdr:row>51</xdr:row>
      <xdr:rowOff>57452</xdr:rowOff>
    </xdr:from>
    <xdr:to>
      <xdr:col>6</xdr:col>
      <xdr:colOff>600075</xdr:colOff>
      <xdr:row>51</xdr:row>
      <xdr:rowOff>57452</xdr:rowOff>
    </xdr:to>
    <xdr:cxnSp macro="">
      <xdr:nvCxnSpPr>
        <xdr:cNvPr id="115" name="直線コネクタ 114"/>
        <xdr:cNvCxnSpPr/>
      </xdr:nvCxnSpPr>
      <xdr:spPr>
        <a:xfrm>
          <a:off x="4546600" y="88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93321</xdr:rowOff>
    </xdr:from>
    <xdr:to>
      <xdr:col>6</xdr:col>
      <xdr:colOff>511175</xdr:colOff>
      <xdr:row>58</xdr:row>
      <xdr:rowOff>95523</xdr:rowOff>
    </xdr:to>
    <xdr:cxnSp macro="">
      <xdr:nvCxnSpPr>
        <xdr:cNvPr id="116" name="直線コネクタ 115"/>
        <xdr:cNvCxnSpPr/>
      </xdr:nvCxnSpPr>
      <xdr:spPr>
        <a:xfrm>
          <a:off x="3797300" y="10037421"/>
          <a:ext cx="838200" cy="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55364</xdr:rowOff>
    </xdr:from>
    <xdr:ext cx="534377" cy="259045"/>
    <xdr:sp macro="" textlink="">
      <xdr:nvSpPr>
        <xdr:cNvPr id="117" name="物件費平均値テキスト"/>
        <xdr:cNvSpPr txBox="1"/>
      </xdr:nvSpPr>
      <xdr:spPr>
        <a:xfrm>
          <a:off x="4686300" y="98280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69,613</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32487</xdr:rowOff>
    </xdr:from>
    <xdr:to>
      <xdr:col>6</xdr:col>
      <xdr:colOff>561975</xdr:colOff>
      <xdr:row>58</xdr:row>
      <xdr:rowOff>134087</xdr:rowOff>
    </xdr:to>
    <xdr:sp macro="" textlink="">
      <xdr:nvSpPr>
        <xdr:cNvPr id="118" name="フローチャート : 判断 117"/>
        <xdr:cNvSpPr/>
      </xdr:nvSpPr>
      <xdr:spPr>
        <a:xfrm>
          <a:off x="4584700" y="9976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93321</xdr:rowOff>
    </xdr:from>
    <xdr:to>
      <xdr:col>5</xdr:col>
      <xdr:colOff>358775</xdr:colOff>
      <xdr:row>58</xdr:row>
      <xdr:rowOff>97882</xdr:rowOff>
    </xdr:to>
    <xdr:cxnSp macro="">
      <xdr:nvCxnSpPr>
        <xdr:cNvPr id="119" name="直線コネクタ 118"/>
        <xdr:cNvCxnSpPr/>
      </xdr:nvCxnSpPr>
      <xdr:spPr>
        <a:xfrm flipV="1">
          <a:off x="2908300" y="10037421"/>
          <a:ext cx="889000" cy="4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62560</xdr:rowOff>
    </xdr:from>
    <xdr:to>
      <xdr:col>5</xdr:col>
      <xdr:colOff>409575</xdr:colOff>
      <xdr:row>58</xdr:row>
      <xdr:rowOff>164160</xdr:rowOff>
    </xdr:to>
    <xdr:sp macro="" textlink="">
      <xdr:nvSpPr>
        <xdr:cNvPr id="120" name="フローチャート : 判断 119"/>
        <xdr:cNvSpPr/>
      </xdr:nvSpPr>
      <xdr:spPr>
        <a:xfrm>
          <a:off x="3746500" y="100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155287</xdr:rowOff>
    </xdr:from>
    <xdr:ext cx="534377" cy="259045"/>
    <xdr:sp macro="" textlink="">
      <xdr:nvSpPr>
        <xdr:cNvPr id="121" name="テキスト ボックス 120"/>
        <xdr:cNvSpPr txBox="1"/>
      </xdr:nvSpPr>
      <xdr:spPr>
        <a:xfrm>
          <a:off x="3530111" y="10099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53,827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97882</xdr:rowOff>
    </xdr:from>
    <xdr:to>
      <xdr:col>4</xdr:col>
      <xdr:colOff>155575</xdr:colOff>
      <xdr:row>58</xdr:row>
      <xdr:rowOff>102145</xdr:rowOff>
    </xdr:to>
    <xdr:cxnSp macro="">
      <xdr:nvCxnSpPr>
        <xdr:cNvPr id="122" name="直線コネクタ 121"/>
        <xdr:cNvCxnSpPr/>
      </xdr:nvCxnSpPr>
      <xdr:spPr>
        <a:xfrm flipV="1">
          <a:off x="2019300" y="10041982"/>
          <a:ext cx="889000" cy="4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66322</xdr:rowOff>
    </xdr:from>
    <xdr:to>
      <xdr:col>4</xdr:col>
      <xdr:colOff>206375</xdr:colOff>
      <xdr:row>58</xdr:row>
      <xdr:rowOff>167922</xdr:rowOff>
    </xdr:to>
    <xdr:sp macro="" textlink="">
      <xdr:nvSpPr>
        <xdr:cNvPr id="123" name="フローチャート : 判断 122"/>
        <xdr:cNvSpPr/>
      </xdr:nvSpPr>
      <xdr:spPr>
        <a:xfrm>
          <a:off x="2857500" y="1001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159049</xdr:rowOff>
    </xdr:from>
    <xdr:ext cx="534377" cy="259045"/>
    <xdr:sp macro="" textlink="">
      <xdr:nvSpPr>
        <xdr:cNvPr id="124" name="テキスト ボックス 123"/>
        <xdr:cNvSpPr txBox="1"/>
      </xdr:nvSpPr>
      <xdr:spPr>
        <a:xfrm>
          <a:off x="2641111" y="1010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51,852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98346</xdr:rowOff>
    </xdr:from>
    <xdr:to>
      <xdr:col>2</xdr:col>
      <xdr:colOff>638175</xdr:colOff>
      <xdr:row>58</xdr:row>
      <xdr:rowOff>102145</xdr:rowOff>
    </xdr:to>
    <xdr:cxnSp macro="">
      <xdr:nvCxnSpPr>
        <xdr:cNvPr id="125" name="直線コネクタ 124"/>
        <xdr:cNvCxnSpPr/>
      </xdr:nvCxnSpPr>
      <xdr:spPr>
        <a:xfrm>
          <a:off x="1130300" y="10042446"/>
          <a:ext cx="889000" cy="3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69338</xdr:rowOff>
    </xdr:from>
    <xdr:to>
      <xdr:col>3</xdr:col>
      <xdr:colOff>3175</xdr:colOff>
      <xdr:row>58</xdr:row>
      <xdr:rowOff>170938</xdr:rowOff>
    </xdr:to>
    <xdr:sp macro="" textlink="">
      <xdr:nvSpPr>
        <xdr:cNvPr id="126" name="フローチャート : 判断 125"/>
        <xdr:cNvSpPr/>
      </xdr:nvSpPr>
      <xdr:spPr>
        <a:xfrm>
          <a:off x="1968500" y="10013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162065</xdr:rowOff>
    </xdr:from>
    <xdr:ext cx="534377" cy="259045"/>
    <xdr:sp macro="" textlink="">
      <xdr:nvSpPr>
        <xdr:cNvPr id="127" name="テキスト ボックス 126"/>
        <xdr:cNvSpPr txBox="1"/>
      </xdr:nvSpPr>
      <xdr:spPr>
        <a:xfrm>
          <a:off x="1752111" y="10106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50,269</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65956</xdr:rowOff>
    </xdr:from>
    <xdr:to>
      <xdr:col>1</xdr:col>
      <xdr:colOff>485775</xdr:colOff>
      <xdr:row>58</xdr:row>
      <xdr:rowOff>167556</xdr:rowOff>
    </xdr:to>
    <xdr:sp macro="" textlink="">
      <xdr:nvSpPr>
        <xdr:cNvPr id="128" name="フローチャート : 判断 127"/>
        <xdr:cNvSpPr/>
      </xdr:nvSpPr>
      <xdr:spPr>
        <a:xfrm>
          <a:off x="1079500" y="1001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158683</xdr:rowOff>
    </xdr:from>
    <xdr:ext cx="534377" cy="259045"/>
    <xdr:sp macro="" textlink="">
      <xdr:nvSpPr>
        <xdr:cNvPr id="129" name="テキスト ボックス 128"/>
        <xdr:cNvSpPr txBox="1"/>
      </xdr:nvSpPr>
      <xdr:spPr>
        <a:xfrm>
          <a:off x="863111" y="1010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52,044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44723</xdr:rowOff>
    </xdr:from>
    <xdr:to>
      <xdr:col>6</xdr:col>
      <xdr:colOff>561975</xdr:colOff>
      <xdr:row>58</xdr:row>
      <xdr:rowOff>146323</xdr:rowOff>
    </xdr:to>
    <xdr:sp macro="" textlink="">
      <xdr:nvSpPr>
        <xdr:cNvPr id="135" name="円/楕円 134"/>
        <xdr:cNvSpPr/>
      </xdr:nvSpPr>
      <xdr:spPr>
        <a:xfrm>
          <a:off x="4584700" y="998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10914</xdr:rowOff>
    </xdr:from>
    <xdr:ext cx="534377" cy="259045"/>
    <xdr:sp macro="" textlink="">
      <xdr:nvSpPr>
        <xdr:cNvPr id="136" name="物件費該当値テキスト"/>
        <xdr:cNvSpPr txBox="1"/>
      </xdr:nvSpPr>
      <xdr:spPr>
        <a:xfrm>
          <a:off x="4686300" y="995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63,190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42521</xdr:rowOff>
    </xdr:from>
    <xdr:to>
      <xdr:col>5</xdr:col>
      <xdr:colOff>409575</xdr:colOff>
      <xdr:row>58</xdr:row>
      <xdr:rowOff>144121</xdr:rowOff>
    </xdr:to>
    <xdr:sp macro="" textlink="">
      <xdr:nvSpPr>
        <xdr:cNvPr id="137" name="円/楕円 136"/>
        <xdr:cNvSpPr/>
      </xdr:nvSpPr>
      <xdr:spPr>
        <a:xfrm>
          <a:off x="3746500" y="998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160648</xdr:rowOff>
    </xdr:from>
    <xdr:ext cx="534377" cy="259045"/>
    <xdr:sp macro="" textlink="">
      <xdr:nvSpPr>
        <xdr:cNvPr id="138" name="テキスト ボックス 137"/>
        <xdr:cNvSpPr txBox="1"/>
      </xdr:nvSpPr>
      <xdr:spPr>
        <a:xfrm>
          <a:off x="3530111" y="976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64,346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47082</xdr:rowOff>
    </xdr:from>
    <xdr:to>
      <xdr:col>4</xdr:col>
      <xdr:colOff>206375</xdr:colOff>
      <xdr:row>58</xdr:row>
      <xdr:rowOff>148682</xdr:rowOff>
    </xdr:to>
    <xdr:sp macro="" textlink="">
      <xdr:nvSpPr>
        <xdr:cNvPr id="139" name="円/楕円 138"/>
        <xdr:cNvSpPr/>
      </xdr:nvSpPr>
      <xdr:spPr>
        <a:xfrm>
          <a:off x="2857500" y="999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165209</xdr:rowOff>
    </xdr:from>
    <xdr:ext cx="534377" cy="259045"/>
    <xdr:sp macro="" textlink="">
      <xdr:nvSpPr>
        <xdr:cNvPr id="140" name="テキスト ボックス 139"/>
        <xdr:cNvSpPr txBox="1"/>
      </xdr:nvSpPr>
      <xdr:spPr>
        <a:xfrm>
          <a:off x="2641111" y="976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61,952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51345</xdr:rowOff>
    </xdr:from>
    <xdr:to>
      <xdr:col>3</xdr:col>
      <xdr:colOff>3175</xdr:colOff>
      <xdr:row>58</xdr:row>
      <xdr:rowOff>152945</xdr:rowOff>
    </xdr:to>
    <xdr:sp macro="" textlink="">
      <xdr:nvSpPr>
        <xdr:cNvPr id="141" name="円/楕円 140"/>
        <xdr:cNvSpPr/>
      </xdr:nvSpPr>
      <xdr:spPr>
        <a:xfrm>
          <a:off x="1968500" y="999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169472</xdr:rowOff>
    </xdr:from>
    <xdr:ext cx="534377" cy="259045"/>
    <xdr:sp macro="" textlink="">
      <xdr:nvSpPr>
        <xdr:cNvPr id="142" name="テキスト ボックス 141"/>
        <xdr:cNvSpPr txBox="1"/>
      </xdr:nvSpPr>
      <xdr:spPr>
        <a:xfrm>
          <a:off x="1752111" y="977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59,714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47546</xdr:rowOff>
    </xdr:from>
    <xdr:to>
      <xdr:col>1</xdr:col>
      <xdr:colOff>485775</xdr:colOff>
      <xdr:row>58</xdr:row>
      <xdr:rowOff>149146</xdr:rowOff>
    </xdr:to>
    <xdr:sp macro="" textlink="">
      <xdr:nvSpPr>
        <xdr:cNvPr id="143" name="円/楕円 142"/>
        <xdr:cNvSpPr/>
      </xdr:nvSpPr>
      <xdr:spPr>
        <a:xfrm>
          <a:off x="1079500" y="999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165673</xdr:rowOff>
    </xdr:from>
    <xdr:ext cx="534377" cy="259045"/>
    <xdr:sp macro="" textlink="">
      <xdr:nvSpPr>
        <xdr:cNvPr id="144" name="テキスト ボックス 143"/>
        <xdr:cNvSpPr txBox="1"/>
      </xdr:nvSpPr>
      <xdr:spPr>
        <a:xfrm>
          <a:off x="863111" y="976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61,708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8" name="テキスト ボックス 157"/>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0" name="テキスト ボックス 159"/>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2" name="テキスト ボックス 161"/>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39769</xdr:rowOff>
    </xdr:from>
    <xdr:to>
      <xdr:col>6</xdr:col>
      <xdr:colOff>510540</xdr:colOff>
      <xdr:row>79</xdr:row>
      <xdr:rowOff>40749</xdr:rowOff>
    </xdr:to>
    <xdr:cxnSp macro="">
      <xdr:nvCxnSpPr>
        <xdr:cNvPr id="170" name="直線コネクタ 169"/>
        <xdr:cNvCxnSpPr/>
      </xdr:nvCxnSpPr>
      <xdr:spPr>
        <a:xfrm flipV="1">
          <a:off x="4633595" y="12041269"/>
          <a:ext cx="1270" cy="1544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44576</xdr:rowOff>
    </xdr:from>
    <xdr:ext cx="378565" cy="259045"/>
    <xdr:sp macro="" textlink="">
      <xdr:nvSpPr>
        <xdr:cNvPr id="171" name="維持補修費最小値テキスト"/>
        <xdr:cNvSpPr txBox="1"/>
      </xdr:nvSpPr>
      <xdr:spPr>
        <a:xfrm>
          <a:off x="4686300" y="1358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a:t>
          </a:r>
          <a:endParaRPr kumimoji="1" lang="ja-JP" altLang="en-US" sz="1000" b="1">
            <a:latin typeface="ＭＳ Ｐゴシック"/>
          </a:endParaRPr>
        </a:p>
      </xdr:txBody>
    </xdr:sp>
    <xdr:clientData/>
  </xdr:oneCellAnchor>
  <xdr:twoCellAnchor>
    <xdr:from>
      <xdr:col>6</xdr:col>
      <xdr:colOff>422275</xdr:colOff>
      <xdr:row>79</xdr:row>
      <xdr:rowOff>40749</xdr:rowOff>
    </xdr:from>
    <xdr:to>
      <xdr:col>6</xdr:col>
      <xdr:colOff>600075</xdr:colOff>
      <xdr:row>79</xdr:row>
      <xdr:rowOff>40749</xdr:rowOff>
    </xdr:to>
    <xdr:cxnSp macro="">
      <xdr:nvCxnSpPr>
        <xdr:cNvPr id="172" name="直線コネクタ 171"/>
        <xdr:cNvCxnSpPr/>
      </xdr:nvCxnSpPr>
      <xdr:spPr>
        <a:xfrm>
          <a:off x="4546600" y="13585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157896</xdr:rowOff>
    </xdr:from>
    <xdr:ext cx="534377" cy="259045"/>
    <xdr:sp macro="" textlink="">
      <xdr:nvSpPr>
        <xdr:cNvPr id="173" name="維持補修費最大値テキスト"/>
        <xdr:cNvSpPr txBox="1"/>
      </xdr:nvSpPr>
      <xdr:spPr>
        <a:xfrm>
          <a:off x="4686300" y="1181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14,718</a:t>
          </a:r>
          <a:endParaRPr kumimoji="1" lang="ja-JP" altLang="en-US" sz="1000" b="1">
            <a:latin typeface="ＭＳ Ｐゴシック"/>
          </a:endParaRPr>
        </a:p>
      </xdr:txBody>
    </xdr:sp>
    <xdr:clientData/>
  </xdr:oneCellAnchor>
  <xdr:twoCellAnchor>
    <xdr:from>
      <xdr:col>6</xdr:col>
      <xdr:colOff>422275</xdr:colOff>
      <xdr:row>70</xdr:row>
      <xdr:rowOff>39769</xdr:rowOff>
    </xdr:from>
    <xdr:to>
      <xdr:col>6</xdr:col>
      <xdr:colOff>600075</xdr:colOff>
      <xdr:row>70</xdr:row>
      <xdr:rowOff>39769</xdr:rowOff>
    </xdr:to>
    <xdr:cxnSp macro="">
      <xdr:nvCxnSpPr>
        <xdr:cNvPr id="174" name="直線コネクタ 173"/>
        <xdr:cNvCxnSpPr/>
      </xdr:nvCxnSpPr>
      <xdr:spPr>
        <a:xfrm>
          <a:off x="4546600" y="12041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125985</xdr:rowOff>
    </xdr:from>
    <xdr:to>
      <xdr:col>6</xdr:col>
      <xdr:colOff>511175</xdr:colOff>
      <xdr:row>77</xdr:row>
      <xdr:rowOff>138068</xdr:rowOff>
    </xdr:to>
    <xdr:cxnSp macro="">
      <xdr:nvCxnSpPr>
        <xdr:cNvPr id="175" name="直線コネクタ 174"/>
        <xdr:cNvCxnSpPr/>
      </xdr:nvCxnSpPr>
      <xdr:spPr>
        <a:xfrm flipV="1">
          <a:off x="3797300" y="13327635"/>
          <a:ext cx="8382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24801</xdr:rowOff>
    </xdr:from>
    <xdr:ext cx="469744" cy="259045"/>
    <xdr:sp macro="" textlink="">
      <xdr:nvSpPr>
        <xdr:cNvPr id="176" name="維持補修費平均値テキスト"/>
        <xdr:cNvSpPr txBox="1"/>
      </xdr:nvSpPr>
      <xdr:spPr>
        <a:xfrm>
          <a:off x="4686300" y="13055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3,574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1924</xdr:rowOff>
    </xdr:from>
    <xdr:to>
      <xdr:col>6</xdr:col>
      <xdr:colOff>561975</xdr:colOff>
      <xdr:row>77</xdr:row>
      <xdr:rowOff>103524</xdr:rowOff>
    </xdr:to>
    <xdr:sp macro="" textlink="">
      <xdr:nvSpPr>
        <xdr:cNvPr id="177" name="フローチャート : 判断 176"/>
        <xdr:cNvSpPr/>
      </xdr:nvSpPr>
      <xdr:spPr>
        <a:xfrm>
          <a:off x="4584700" y="1320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138068</xdr:rowOff>
    </xdr:from>
    <xdr:to>
      <xdr:col>5</xdr:col>
      <xdr:colOff>358775</xdr:colOff>
      <xdr:row>77</xdr:row>
      <xdr:rowOff>159294</xdr:rowOff>
    </xdr:to>
    <xdr:cxnSp macro="">
      <xdr:nvCxnSpPr>
        <xdr:cNvPr id="178" name="直線コネクタ 177"/>
        <xdr:cNvCxnSpPr/>
      </xdr:nvCxnSpPr>
      <xdr:spPr>
        <a:xfrm flipV="1">
          <a:off x="2908300" y="13339718"/>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131680</xdr:rowOff>
    </xdr:from>
    <xdr:to>
      <xdr:col>5</xdr:col>
      <xdr:colOff>409575</xdr:colOff>
      <xdr:row>77</xdr:row>
      <xdr:rowOff>61830</xdr:rowOff>
    </xdr:to>
    <xdr:sp macro="" textlink="">
      <xdr:nvSpPr>
        <xdr:cNvPr id="179" name="フローチャート : 判断 178"/>
        <xdr:cNvSpPr/>
      </xdr:nvSpPr>
      <xdr:spPr>
        <a:xfrm>
          <a:off x="3746500" y="1316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78358</xdr:rowOff>
    </xdr:from>
    <xdr:ext cx="469744" cy="259045"/>
    <xdr:sp macro="" textlink="">
      <xdr:nvSpPr>
        <xdr:cNvPr id="180" name="テキスト ボックス 179"/>
        <xdr:cNvSpPr txBox="1"/>
      </xdr:nvSpPr>
      <xdr:spPr>
        <a:xfrm>
          <a:off x="3562427" y="1293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159294</xdr:rowOff>
    </xdr:from>
    <xdr:to>
      <xdr:col>4</xdr:col>
      <xdr:colOff>155575</xdr:colOff>
      <xdr:row>78</xdr:row>
      <xdr:rowOff>13753</xdr:rowOff>
    </xdr:to>
    <xdr:cxnSp macro="">
      <xdr:nvCxnSpPr>
        <xdr:cNvPr id="181" name="直線コネクタ 180"/>
        <xdr:cNvCxnSpPr/>
      </xdr:nvCxnSpPr>
      <xdr:spPr>
        <a:xfrm flipV="1">
          <a:off x="2019300" y="13360944"/>
          <a:ext cx="889000" cy="2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9979</xdr:rowOff>
    </xdr:from>
    <xdr:to>
      <xdr:col>4</xdr:col>
      <xdr:colOff>206375</xdr:colOff>
      <xdr:row>77</xdr:row>
      <xdr:rowOff>111579</xdr:rowOff>
    </xdr:to>
    <xdr:sp macro="" textlink="">
      <xdr:nvSpPr>
        <xdr:cNvPr id="182" name="フローチャート : 判断 181"/>
        <xdr:cNvSpPr/>
      </xdr:nvSpPr>
      <xdr:spPr>
        <a:xfrm>
          <a:off x="2857500" y="1321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128106</xdr:rowOff>
    </xdr:from>
    <xdr:ext cx="469744" cy="259045"/>
    <xdr:sp macro="" textlink="">
      <xdr:nvSpPr>
        <xdr:cNvPr id="183" name="テキスト ボックス 182"/>
        <xdr:cNvSpPr txBox="1"/>
      </xdr:nvSpPr>
      <xdr:spPr>
        <a:xfrm>
          <a:off x="2673427" y="12986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13753</xdr:rowOff>
    </xdr:from>
    <xdr:to>
      <xdr:col>2</xdr:col>
      <xdr:colOff>638175</xdr:colOff>
      <xdr:row>78</xdr:row>
      <xdr:rowOff>61105</xdr:rowOff>
    </xdr:to>
    <xdr:cxnSp macro="">
      <xdr:nvCxnSpPr>
        <xdr:cNvPr id="184" name="直線コネクタ 183"/>
        <xdr:cNvCxnSpPr/>
      </xdr:nvCxnSpPr>
      <xdr:spPr>
        <a:xfrm flipV="1">
          <a:off x="1130300" y="13386853"/>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30987</xdr:rowOff>
    </xdr:from>
    <xdr:to>
      <xdr:col>3</xdr:col>
      <xdr:colOff>3175</xdr:colOff>
      <xdr:row>77</xdr:row>
      <xdr:rowOff>132587</xdr:rowOff>
    </xdr:to>
    <xdr:sp macro="" textlink="">
      <xdr:nvSpPr>
        <xdr:cNvPr id="185" name="フローチャート : 判断 184"/>
        <xdr:cNvSpPr/>
      </xdr:nvSpPr>
      <xdr:spPr>
        <a:xfrm>
          <a:off x="1968500" y="13232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149114</xdr:rowOff>
    </xdr:from>
    <xdr:ext cx="469744" cy="259045"/>
    <xdr:sp macro="" textlink="">
      <xdr:nvSpPr>
        <xdr:cNvPr id="186" name="テキスト ボックス 185"/>
        <xdr:cNvSpPr txBox="1"/>
      </xdr:nvSpPr>
      <xdr:spPr>
        <a:xfrm>
          <a:off x="1784427" y="1300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3,307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71918</xdr:rowOff>
    </xdr:from>
    <xdr:to>
      <xdr:col>1</xdr:col>
      <xdr:colOff>485775</xdr:colOff>
      <xdr:row>78</xdr:row>
      <xdr:rowOff>2068</xdr:rowOff>
    </xdr:to>
    <xdr:sp macro="" textlink="">
      <xdr:nvSpPr>
        <xdr:cNvPr id="187" name="フローチャート : 判断 186"/>
        <xdr:cNvSpPr/>
      </xdr:nvSpPr>
      <xdr:spPr>
        <a:xfrm>
          <a:off x="1079500" y="13273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18595</xdr:rowOff>
    </xdr:from>
    <xdr:ext cx="469744" cy="259045"/>
    <xdr:sp macro="" textlink="">
      <xdr:nvSpPr>
        <xdr:cNvPr id="188" name="テキスト ボックス 187"/>
        <xdr:cNvSpPr txBox="1"/>
      </xdr:nvSpPr>
      <xdr:spPr>
        <a:xfrm>
          <a:off x="895427" y="1304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75185</xdr:rowOff>
    </xdr:from>
    <xdr:to>
      <xdr:col>6</xdr:col>
      <xdr:colOff>561975</xdr:colOff>
      <xdr:row>78</xdr:row>
      <xdr:rowOff>5335</xdr:rowOff>
    </xdr:to>
    <xdr:sp macro="" textlink="">
      <xdr:nvSpPr>
        <xdr:cNvPr id="194" name="円/楕円 193"/>
        <xdr:cNvSpPr/>
      </xdr:nvSpPr>
      <xdr:spPr>
        <a:xfrm>
          <a:off x="4584700" y="1327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53612</xdr:rowOff>
    </xdr:from>
    <xdr:ext cx="469744" cy="259045"/>
    <xdr:sp macro="" textlink="">
      <xdr:nvSpPr>
        <xdr:cNvPr id="195" name="維持補修費該当値テキスト"/>
        <xdr:cNvSpPr txBox="1"/>
      </xdr:nvSpPr>
      <xdr:spPr>
        <a:xfrm>
          <a:off x="4686300" y="1325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2,901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87268</xdr:rowOff>
    </xdr:from>
    <xdr:to>
      <xdr:col>5</xdr:col>
      <xdr:colOff>409575</xdr:colOff>
      <xdr:row>78</xdr:row>
      <xdr:rowOff>17418</xdr:rowOff>
    </xdr:to>
    <xdr:sp macro="" textlink="">
      <xdr:nvSpPr>
        <xdr:cNvPr id="196" name="円/楕円 195"/>
        <xdr:cNvSpPr/>
      </xdr:nvSpPr>
      <xdr:spPr>
        <a:xfrm>
          <a:off x="3746500" y="1328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8545</xdr:rowOff>
    </xdr:from>
    <xdr:ext cx="469744" cy="259045"/>
    <xdr:sp macro="" textlink="">
      <xdr:nvSpPr>
        <xdr:cNvPr id="197" name="テキスト ボックス 196"/>
        <xdr:cNvSpPr txBox="1"/>
      </xdr:nvSpPr>
      <xdr:spPr>
        <a:xfrm>
          <a:off x="3562427" y="1338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108494</xdr:rowOff>
    </xdr:from>
    <xdr:to>
      <xdr:col>4</xdr:col>
      <xdr:colOff>206375</xdr:colOff>
      <xdr:row>78</xdr:row>
      <xdr:rowOff>38644</xdr:rowOff>
    </xdr:to>
    <xdr:sp macro="" textlink="">
      <xdr:nvSpPr>
        <xdr:cNvPr id="198" name="円/楕円 197"/>
        <xdr:cNvSpPr/>
      </xdr:nvSpPr>
      <xdr:spPr>
        <a:xfrm>
          <a:off x="2857500" y="1331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29771</xdr:rowOff>
    </xdr:from>
    <xdr:ext cx="469744" cy="259045"/>
    <xdr:sp macro="" textlink="">
      <xdr:nvSpPr>
        <xdr:cNvPr id="199" name="テキスト ボックス 198"/>
        <xdr:cNvSpPr txBox="1"/>
      </xdr:nvSpPr>
      <xdr:spPr>
        <a:xfrm>
          <a:off x="2673427" y="1340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134403</xdr:rowOff>
    </xdr:from>
    <xdr:to>
      <xdr:col>3</xdr:col>
      <xdr:colOff>3175</xdr:colOff>
      <xdr:row>78</xdr:row>
      <xdr:rowOff>64553</xdr:rowOff>
    </xdr:to>
    <xdr:sp macro="" textlink="">
      <xdr:nvSpPr>
        <xdr:cNvPr id="200" name="円/楕円 199"/>
        <xdr:cNvSpPr/>
      </xdr:nvSpPr>
      <xdr:spPr>
        <a:xfrm>
          <a:off x="1968500" y="1333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55680</xdr:rowOff>
    </xdr:from>
    <xdr:ext cx="469744" cy="259045"/>
    <xdr:sp macro="" textlink="">
      <xdr:nvSpPr>
        <xdr:cNvPr id="201" name="テキスト ボックス 200"/>
        <xdr:cNvSpPr txBox="1"/>
      </xdr:nvSpPr>
      <xdr:spPr>
        <a:xfrm>
          <a:off x="1784427" y="13428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10305</xdr:rowOff>
    </xdr:from>
    <xdr:to>
      <xdr:col>1</xdr:col>
      <xdr:colOff>485775</xdr:colOff>
      <xdr:row>78</xdr:row>
      <xdr:rowOff>111905</xdr:rowOff>
    </xdr:to>
    <xdr:sp macro="" textlink="">
      <xdr:nvSpPr>
        <xdr:cNvPr id="202" name="円/楕円 201"/>
        <xdr:cNvSpPr/>
      </xdr:nvSpPr>
      <xdr:spPr>
        <a:xfrm>
          <a:off x="1079500" y="1338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103032</xdr:rowOff>
    </xdr:from>
    <xdr:ext cx="469744" cy="259045"/>
    <xdr:sp macro="" textlink="">
      <xdr:nvSpPr>
        <xdr:cNvPr id="203" name="テキスト ボックス 202"/>
        <xdr:cNvSpPr txBox="1"/>
      </xdr:nvSpPr>
      <xdr:spPr>
        <a:xfrm>
          <a:off x="895427" y="1347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4" name="テキスト ボックス 223"/>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26" name="テキスト ボックス 225"/>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17726</xdr:rowOff>
    </xdr:from>
    <xdr:to>
      <xdr:col>6</xdr:col>
      <xdr:colOff>510540</xdr:colOff>
      <xdr:row>99</xdr:row>
      <xdr:rowOff>144272</xdr:rowOff>
    </xdr:to>
    <xdr:cxnSp macro="">
      <xdr:nvCxnSpPr>
        <xdr:cNvPr id="230" name="直線コネクタ 229"/>
        <xdr:cNvCxnSpPr/>
      </xdr:nvCxnSpPr>
      <xdr:spPr>
        <a:xfrm flipV="1">
          <a:off x="4633595" y="15619676"/>
          <a:ext cx="1270" cy="149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148099</xdr:rowOff>
    </xdr:from>
    <xdr:ext cx="534377" cy="259045"/>
    <xdr:sp macro="" textlink="">
      <xdr:nvSpPr>
        <xdr:cNvPr id="231" name="扶助費最小値テキスト"/>
        <xdr:cNvSpPr txBox="1"/>
      </xdr:nvSpPr>
      <xdr:spPr>
        <a:xfrm>
          <a:off x="4686300" y="1712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38,610</a:t>
          </a:r>
          <a:endParaRPr kumimoji="1" lang="ja-JP" altLang="en-US" sz="1000" b="1">
            <a:latin typeface="ＭＳ Ｐゴシック"/>
          </a:endParaRPr>
        </a:p>
      </xdr:txBody>
    </xdr:sp>
    <xdr:clientData/>
  </xdr:oneCellAnchor>
  <xdr:twoCellAnchor>
    <xdr:from>
      <xdr:col>6</xdr:col>
      <xdr:colOff>422275</xdr:colOff>
      <xdr:row>99</xdr:row>
      <xdr:rowOff>144272</xdr:rowOff>
    </xdr:from>
    <xdr:to>
      <xdr:col>6</xdr:col>
      <xdr:colOff>600075</xdr:colOff>
      <xdr:row>99</xdr:row>
      <xdr:rowOff>144272</xdr:rowOff>
    </xdr:to>
    <xdr:cxnSp macro="">
      <xdr:nvCxnSpPr>
        <xdr:cNvPr id="232" name="直線コネクタ 231"/>
        <xdr:cNvCxnSpPr/>
      </xdr:nvCxnSpPr>
      <xdr:spPr>
        <a:xfrm>
          <a:off x="4546600" y="17117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135853</xdr:rowOff>
    </xdr:from>
    <xdr:ext cx="534377" cy="259045"/>
    <xdr:sp macro="" textlink="">
      <xdr:nvSpPr>
        <xdr:cNvPr id="233" name="扶助費最大値テキスト"/>
        <xdr:cNvSpPr txBox="1"/>
      </xdr:nvSpPr>
      <xdr:spPr>
        <a:xfrm>
          <a:off x="4686300" y="1539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84,485</a:t>
          </a:r>
          <a:endParaRPr kumimoji="1" lang="ja-JP" altLang="en-US" sz="1000" b="1">
            <a:latin typeface="ＭＳ Ｐゴシック"/>
          </a:endParaRPr>
        </a:p>
      </xdr:txBody>
    </xdr:sp>
    <xdr:clientData/>
  </xdr:oneCellAnchor>
  <xdr:twoCellAnchor>
    <xdr:from>
      <xdr:col>6</xdr:col>
      <xdr:colOff>422275</xdr:colOff>
      <xdr:row>91</xdr:row>
      <xdr:rowOff>17726</xdr:rowOff>
    </xdr:from>
    <xdr:to>
      <xdr:col>6</xdr:col>
      <xdr:colOff>600075</xdr:colOff>
      <xdr:row>91</xdr:row>
      <xdr:rowOff>17726</xdr:rowOff>
    </xdr:to>
    <xdr:cxnSp macro="">
      <xdr:nvCxnSpPr>
        <xdr:cNvPr id="234" name="直線コネクタ 233"/>
        <xdr:cNvCxnSpPr/>
      </xdr:nvCxnSpPr>
      <xdr:spPr>
        <a:xfrm>
          <a:off x="4546600" y="15619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57534</xdr:rowOff>
    </xdr:from>
    <xdr:to>
      <xdr:col>6</xdr:col>
      <xdr:colOff>511175</xdr:colOff>
      <xdr:row>97</xdr:row>
      <xdr:rowOff>87481</xdr:rowOff>
    </xdr:to>
    <xdr:cxnSp macro="">
      <xdr:nvCxnSpPr>
        <xdr:cNvPr id="235" name="直線コネクタ 234"/>
        <xdr:cNvCxnSpPr/>
      </xdr:nvCxnSpPr>
      <xdr:spPr>
        <a:xfrm>
          <a:off x="3797300" y="16688184"/>
          <a:ext cx="838200" cy="2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37090</xdr:rowOff>
    </xdr:from>
    <xdr:ext cx="534377" cy="259045"/>
    <xdr:sp macro="" textlink="">
      <xdr:nvSpPr>
        <xdr:cNvPr id="236" name="扶助費平均値テキスト"/>
        <xdr:cNvSpPr txBox="1"/>
      </xdr:nvSpPr>
      <xdr:spPr>
        <a:xfrm>
          <a:off x="4686300" y="16324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56,787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14213</xdr:rowOff>
    </xdr:from>
    <xdr:to>
      <xdr:col>6</xdr:col>
      <xdr:colOff>561975</xdr:colOff>
      <xdr:row>96</xdr:row>
      <xdr:rowOff>115813</xdr:rowOff>
    </xdr:to>
    <xdr:sp macro="" textlink="">
      <xdr:nvSpPr>
        <xdr:cNvPr id="237" name="フローチャート : 判断 236"/>
        <xdr:cNvSpPr/>
      </xdr:nvSpPr>
      <xdr:spPr>
        <a:xfrm>
          <a:off x="4584700" y="1647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57534</xdr:rowOff>
    </xdr:from>
    <xdr:to>
      <xdr:col>5</xdr:col>
      <xdr:colOff>358775</xdr:colOff>
      <xdr:row>98</xdr:row>
      <xdr:rowOff>51788</xdr:rowOff>
    </xdr:to>
    <xdr:cxnSp macro="">
      <xdr:nvCxnSpPr>
        <xdr:cNvPr id="238" name="直線コネクタ 237"/>
        <xdr:cNvCxnSpPr/>
      </xdr:nvCxnSpPr>
      <xdr:spPr>
        <a:xfrm flipV="1">
          <a:off x="2908300" y="16688184"/>
          <a:ext cx="889000" cy="16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111009</xdr:rowOff>
    </xdr:from>
    <xdr:to>
      <xdr:col>5</xdr:col>
      <xdr:colOff>409575</xdr:colOff>
      <xdr:row>97</xdr:row>
      <xdr:rowOff>41159</xdr:rowOff>
    </xdr:to>
    <xdr:sp macro="" textlink="">
      <xdr:nvSpPr>
        <xdr:cNvPr id="239" name="フローチャート : 判断 238"/>
        <xdr:cNvSpPr/>
      </xdr:nvSpPr>
      <xdr:spPr>
        <a:xfrm>
          <a:off x="3746500" y="1657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57686</xdr:rowOff>
    </xdr:from>
    <xdr:ext cx="534377" cy="259045"/>
    <xdr:sp macro="" textlink="">
      <xdr:nvSpPr>
        <xdr:cNvPr id="240" name="テキスト ボックス 239"/>
        <xdr:cNvSpPr txBox="1"/>
      </xdr:nvSpPr>
      <xdr:spPr>
        <a:xfrm>
          <a:off x="3530111" y="1634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53,823</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51788</xdr:rowOff>
    </xdr:from>
    <xdr:to>
      <xdr:col>4</xdr:col>
      <xdr:colOff>155575</xdr:colOff>
      <xdr:row>98</xdr:row>
      <xdr:rowOff>86534</xdr:rowOff>
    </xdr:to>
    <xdr:cxnSp macro="">
      <xdr:nvCxnSpPr>
        <xdr:cNvPr id="241" name="直線コネクタ 240"/>
        <xdr:cNvCxnSpPr/>
      </xdr:nvCxnSpPr>
      <xdr:spPr>
        <a:xfrm flipV="1">
          <a:off x="2019300" y="16853888"/>
          <a:ext cx="889000" cy="3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98011</xdr:rowOff>
    </xdr:from>
    <xdr:to>
      <xdr:col>4</xdr:col>
      <xdr:colOff>206375</xdr:colOff>
      <xdr:row>98</xdr:row>
      <xdr:rowOff>28161</xdr:rowOff>
    </xdr:to>
    <xdr:sp macro="" textlink="">
      <xdr:nvSpPr>
        <xdr:cNvPr id="242" name="フローチャート : 判断 241"/>
        <xdr:cNvSpPr/>
      </xdr:nvSpPr>
      <xdr:spPr>
        <a:xfrm>
          <a:off x="2857500" y="1672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44688</xdr:rowOff>
    </xdr:from>
    <xdr:ext cx="534377" cy="259045"/>
    <xdr:sp macro="" textlink="">
      <xdr:nvSpPr>
        <xdr:cNvPr id="243" name="テキスト ボックス 242"/>
        <xdr:cNvSpPr txBox="1"/>
      </xdr:nvSpPr>
      <xdr:spPr>
        <a:xfrm>
          <a:off x="2641111" y="1650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150966</xdr:rowOff>
    </xdr:from>
    <xdr:to>
      <xdr:col>2</xdr:col>
      <xdr:colOff>638175</xdr:colOff>
      <xdr:row>98</xdr:row>
      <xdr:rowOff>86534</xdr:rowOff>
    </xdr:to>
    <xdr:cxnSp macro="">
      <xdr:nvCxnSpPr>
        <xdr:cNvPr id="244" name="直線コネクタ 243"/>
        <xdr:cNvCxnSpPr/>
      </xdr:nvCxnSpPr>
      <xdr:spPr>
        <a:xfrm>
          <a:off x="1130300" y="16781616"/>
          <a:ext cx="889000" cy="10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117540</xdr:rowOff>
    </xdr:from>
    <xdr:to>
      <xdr:col>3</xdr:col>
      <xdr:colOff>3175</xdr:colOff>
      <xdr:row>98</xdr:row>
      <xdr:rowOff>47690</xdr:rowOff>
    </xdr:to>
    <xdr:sp macro="" textlink="">
      <xdr:nvSpPr>
        <xdr:cNvPr id="245" name="フローチャート : 判断 244"/>
        <xdr:cNvSpPr/>
      </xdr:nvSpPr>
      <xdr:spPr>
        <a:xfrm>
          <a:off x="1968500" y="1674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64217</xdr:rowOff>
    </xdr:from>
    <xdr:ext cx="534377" cy="259045"/>
    <xdr:sp macro="" textlink="">
      <xdr:nvSpPr>
        <xdr:cNvPr id="246" name="テキスト ボックス 245"/>
        <xdr:cNvSpPr txBox="1"/>
      </xdr:nvSpPr>
      <xdr:spPr>
        <a:xfrm>
          <a:off x="1752111" y="1652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48,373</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92525</xdr:rowOff>
    </xdr:from>
    <xdr:to>
      <xdr:col>1</xdr:col>
      <xdr:colOff>485775</xdr:colOff>
      <xdr:row>98</xdr:row>
      <xdr:rowOff>22675</xdr:rowOff>
    </xdr:to>
    <xdr:sp macro="" textlink="">
      <xdr:nvSpPr>
        <xdr:cNvPr id="247" name="フローチャート : 判断 246"/>
        <xdr:cNvSpPr/>
      </xdr:nvSpPr>
      <xdr:spPr>
        <a:xfrm>
          <a:off x="1079500" y="1672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39202</xdr:rowOff>
    </xdr:from>
    <xdr:ext cx="534377" cy="259045"/>
    <xdr:sp macro="" textlink="">
      <xdr:nvSpPr>
        <xdr:cNvPr id="248" name="テキスト ボックス 247"/>
        <xdr:cNvSpPr txBox="1"/>
      </xdr:nvSpPr>
      <xdr:spPr>
        <a:xfrm>
          <a:off x="863111" y="1649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49,139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36681</xdr:rowOff>
    </xdr:from>
    <xdr:to>
      <xdr:col>6</xdr:col>
      <xdr:colOff>561975</xdr:colOff>
      <xdr:row>97</xdr:row>
      <xdr:rowOff>138281</xdr:rowOff>
    </xdr:to>
    <xdr:sp macro="" textlink="">
      <xdr:nvSpPr>
        <xdr:cNvPr id="254" name="円/楕円 253"/>
        <xdr:cNvSpPr/>
      </xdr:nvSpPr>
      <xdr:spPr>
        <a:xfrm>
          <a:off x="4584700" y="1666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15108</xdr:rowOff>
    </xdr:from>
    <xdr:ext cx="534377" cy="259045"/>
    <xdr:sp macro="" textlink="">
      <xdr:nvSpPr>
        <xdr:cNvPr id="255" name="扶助費該当値テキスト"/>
        <xdr:cNvSpPr txBox="1"/>
      </xdr:nvSpPr>
      <xdr:spPr>
        <a:xfrm>
          <a:off x="4686300" y="1664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50,849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6734</xdr:rowOff>
    </xdr:from>
    <xdr:to>
      <xdr:col>5</xdr:col>
      <xdr:colOff>409575</xdr:colOff>
      <xdr:row>97</xdr:row>
      <xdr:rowOff>108334</xdr:rowOff>
    </xdr:to>
    <xdr:sp macro="" textlink="">
      <xdr:nvSpPr>
        <xdr:cNvPr id="256" name="円/楕円 255"/>
        <xdr:cNvSpPr/>
      </xdr:nvSpPr>
      <xdr:spPr>
        <a:xfrm>
          <a:off x="3746500" y="1663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99461</xdr:rowOff>
    </xdr:from>
    <xdr:ext cx="534377" cy="259045"/>
    <xdr:sp macro="" textlink="">
      <xdr:nvSpPr>
        <xdr:cNvPr id="257" name="テキスト ボックス 256"/>
        <xdr:cNvSpPr txBox="1"/>
      </xdr:nvSpPr>
      <xdr:spPr>
        <a:xfrm>
          <a:off x="3530111" y="1673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51,766</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988</xdr:rowOff>
    </xdr:from>
    <xdr:to>
      <xdr:col>4</xdr:col>
      <xdr:colOff>206375</xdr:colOff>
      <xdr:row>98</xdr:row>
      <xdr:rowOff>102588</xdr:rowOff>
    </xdr:to>
    <xdr:sp macro="" textlink="">
      <xdr:nvSpPr>
        <xdr:cNvPr id="258" name="円/楕円 257"/>
        <xdr:cNvSpPr/>
      </xdr:nvSpPr>
      <xdr:spPr>
        <a:xfrm>
          <a:off x="2857500" y="1680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93715</xdr:rowOff>
    </xdr:from>
    <xdr:ext cx="534377" cy="259045"/>
    <xdr:sp macro="" textlink="">
      <xdr:nvSpPr>
        <xdr:cNvPr id="259" name="テキスト ボックス 258"/>
        <xdr:cNvSpPr txBox="1"/>
      </xdr:nvSpPr>
      <xdr:spPr>
        <a:xfrm>
          <a:off x="2641111" y="1689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46,692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35734</xdr:rowOff>
    </xdr:from>
    <xdr:to>
      <xdr:col>3</xdr:col>
      <xdr:colOff>3175</xdr:colOff>
      <xdr:row>98</xdr:row>
      <xdr:rowOff>137334</xdr:rowOff>
    </xdr:to>
    <xdr:sp macro="" textlink="">
      <xdr:nvSpPr>
        <xdr:cNvPr id="260" name="円/楕円 259"/>
        <xdr:cNvSpPr/>
      </xdr:nvSpPr>
      <xdr:spPr>
        <a:xfrm>
          <a:off x="1968500" y="1683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128461</xdr:rowOff>
    </xdr:from>
    <xdr:ext cx="534377" cy="259045"/>
    <xdr:sp macro="" textlink="">
      <xdr:nvSpPr>
        <xdr:cNvPr id="261" name="テキスト ボックス 260"/>
        <xdr:cNvSpPr txBox="1"/>
      </xdr:nvSpPr>
      <xdr:spPr>
        <a:xfrm>
          <a:off x="1752111" y="1693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45,628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100166</xdr:rowOff>
    </xdr:from>
    <xdr:to>
      <xdr:col>1</xdr:col>
      <xdr:colOff>485775</xdr:colOff>
      <xdr:row>98</xdr:row>
      <xdr:rowOff>30316</xdr:rowOff>
    </xdr:to>
    <xdr:sp macro="" textlink="">
      <xdr:nvSpPr>
        <xdr:cNvPr id="262" name="円/楕円 261"/>
        <xdr:cNvSpPr/>
      </xdr:nvSpPr>
      <xdr:spPr>
        <a:xfrm>
          <a:off x="1079500" y="1673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21443</xdr:rowOff>
    </xdr:from>
    <xdr:ext cx="534377" cy="259045"/>
    <xdr:sp macro="" textlink="">
      <xdr:nvSpPr>
        <xdr:cNvPr id="263" name="テキスト ボックス 262"/>
        <xdr:cNvSpPr txBox="1"/>
      </xdr:nvSpPr>
      <xdr:spPr>
        <a:xfrm>
          <a:off x="863111" y="1682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48,905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35,405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4" name="テキスト ボックス 27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6" name="テキスト ボックス 275"/>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154494</xdr:rowOff>
    </xdr:from>
    <xdr:to>
      <xdr:col>15</xdr:col>
      <xdr:colOff>180340</xdr:colOff>
      <xdr:row>39</xdr:row>
      <xdr:rowOff>114391</xdr:rowOff>
    </xdr:to>
    <xdr:cxnSp macro="">
      <xdr:nvCxnSpPr>
        <xdr:cNvPr id="290" name="直線コネクタ 289"/>
        <xdr:cNvCxnSpPr/>
      </xdr:nvCxnSpPr>
      <xdr:spPr>
        <a:xfrm flipV="1">
          <a:off x="10475595" y="5297994"/>
          <a:ext cx="1270" cy="1502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118218</xdr:rowOff>
    </xdr:from>
    <xdr:ext cx="534377" cy="259045"/>
    <xdr:sp macro="" textlink="">
      <xdr:nvSpPr>
        <xdr:cNvPr id="291" name="補助費等最小値テキスト"/>
        <xdr:cNvSpPr txBox="1"/>
      </xdr:nvSpPr>
      <xdr:spPr>
        <a:xfrm>
          <a:off x="10528300" y="680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19,050</a:t>
          </a:r>
          <a:endParaRPr kumimoji="1" lang="ja-JP" altLang="en-US" sz="1000" b="1">
            <a:latin typeface="ＭＳ Ｐゴシック"/>
          </a:endParaRPr>
        </a:p>
      </xdr:txBody>
    </xdr:sp>
    <xdr:clientData/>
  </xdr:oneCellAnchor>
  <xdr:twoCellAnchor>
    <xdr:from>
      <xdr:col>15</xdr:col>
      <xdr:colOff>92075</xdr:colOff>
      <xdr:row>39</xdr:row>
      <xdr:rowOff>114391</xdr:rowOff>
    </xdr:from>
    <xdr:to>
      <xdr:col>15</xdr:col>
      <xdr:colOff>269875</xdr:colOff>
      <xdr:row>39</xdr:row>
      <xdr:rowOff>114391</xdr:rowOff>
    </xdr:to>
    <xdr:cxnSp macro="">
      <xdr:nvCxnSpPr>
        <xdr:cNvPr id="292" name="直線コネクタ 291"/>
        <xdr:cNvCxnSpPr/>
      </xdr:nvCxnSpPr>
      <xdr:spPr>
        <a:xfrm>
          <a:off x="10388600" y="680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101171</xdr:rowOff>
    </xdr:from>
    <xdr:ext cx="599010" cy="259045"/>
    <xdr:sp macro="" textlink="">
      <xdr:nvSpPr>
        <xdr:cNvPr id="293" name="補助費等最大値テキスト"/>
        <xdr:cNvSpPr txBox="1"/>
      </xdr:nvSpPr>
      <xdr:spPr>
        <a:xfrm>
          <a:off x="10528300" y="5073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111,094</a:t>
          </a:r>
          <a:endParaRPr kumimoji="1" lang="ja-JP" altLang="en-US" sz="1000" b="1">
            <a:latin typeface="ＭＳ Ｐゴシック"/>
          </a:endParaRPr>
        </a:p>
      </xdr:txBody>
    </xdr:sp>
    <xdr:clientData/>
  </xdr:oneCellAnchor>
  <xdr:twoCellAnchor>
    <xdr:from>
      <xdr:col>15</xdr:col>
      <xdr:colOff>92075</xdr:colOff>
      <xdr:row>30</xdr:row>
      <xdr:rowOff>154494</xdr:rowOff>
    </xdr:from>
    <xdr:to>
      <xdr:col>15</xdr:col>
      <xdr:colOff>269875</xdr:colOff>
      <xdr:row>30</xdr:row>
      <xdr:rowOff>154494</xdr:rowOff>
    </xdr:to>
    <xdr:cxnSp macro="">
      <xdr:nvCxnSpPr>
        <xdr:cNvPr id="294" name="直線コネクタ 293"/>
        <xdr:cNvCxnSpPr/>
      </xdr:nvCxnSpPr>
      <xdr:spPr>
        <a:xfrm>
          <a:off x="10388600" y="529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77505</xdr:rowOff>
    </xdr:from>
    <xdr:to>
      <xdr:col>15</xdr:col>
      <xdr:colOff>180975</xdr:colOff>
      <xdr:row>37</xdr:row>
      <xdr:rowOff>89294</xdr:rowOff>
    </xdr:to>
    <xdr:cxnSp macro="">
      <xdr:nvCxnSpPr>
        <xdr:cNvPr id="295" name="直線コネクタ 294"/>
        <xdr:cNvCxnSpPr/>
      </xdr:nvCxnSpPr>
      <xdr:spPr>
        <a:xfrm flipV="1">
          <a:off x="9639300" y="6421155"/>
          <a:ext cx="838200" cy="1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58138</xdr:rowOff>
    </xdr:from>
    <xdr:ext cx="534377" cy="259045"/>
    <xdr:sp macro="" textlink="">
      <xdr:nvSpPr>
        <xdr:cNvPr id="296" name="補助費等平均値テキスト"/>
        <xdr:cNvSpPr txBox="1"/>
      </xdr:nvSpPr>
      <xdr:spPr>
        <a:xfrm>
          <a:off x="10528300" y="6058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52,285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35261</xdr:rowOff>
    </xdr:from>
    <xdr:to>
      <xdr:col>15</xdr:col>
      <xdr:colOff>231775</xdr:colOff>
      <xdr:row>36</xdr:row>
      <xdr:rowOff>136861</xdr:rowOff>
    </xdr:to>
    <xdr:sp macro="" textlink="">
      <xdr:nvSpPr>
        <xdr:cNvPr id="297" name="フローチャート : 判断 296"/>
        <xdr:cNvSpPr/>
      </xdr:nvSpPr>
      <xdr:spPr>
        <a:xfrm>
          <a:off x="10426700" y="620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89294</xdr:rowOff>
    </xdr:from>
    <xdr:to>
      <xdr:col>14</xdr:col>
      <xdr:colOff>28575</xdr:colOff>
      <xdr:row>37</xdr:row>
      <xdr:rowOff>125413</xdr:rowOff>
    </xdr:to>
    <xdr:cxnSp macro="">
      <xdr:nvCxnSpPr>
        <xdr:cNvPr id="298" name="直線コネクタ 297"/>
        <xdr:cNvCxnSpPr/>
      </xdr:nvCxnSpPr>
      <xdr:spPr>
        <a:xfrm flipV="1">
          <a:off x="8750300" y="6432944"/>
          <a:ext cx="8890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63836</xdr:rowOff>
    </xdr:from>
    <xdr:to>
      <xdr:col>14</xdr:col>
      <xdr:colOff>79375</xdr:colOff>
      <xdr:row>36</xdr:row>
      <xdr:rowOff>165436</xdr:rowOff>
    </xdr:to>
    <xdr:sp macro="" textlink="">
      <xdr:nvSpPr>
        <xdr:cNvPr id="299" name="フローチャート : 判断 298"/>
        <xdr:cNvSpPr/>
      </xdr:nvSpPr>
      <xdr:spPr>
        <a:xfrm>
          <a:off x="9588500" y="623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10513</xdr:rowOff>
    </xdr:from>
    <xdr:ext cx="534377" cy="259045"/>
    <xdr:sp macro="" textlink="">
      <xdr:nvSpPr>
        <xdr:cNvPr id="300" name="テキスト ボックス 299"/>
        <xdr:cNvSpPr txBox="1"/>
      </xdr:nvSpPr>
      <xdr:spPr>
        <a:xfrm>
          <a:off x="9372111" y="601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50,535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125413</xdr:rowOff>
    </xdr:from>
    <xdr:to>
      <xdr:col>12</xdr:col>
      <xdr:colOff>511175</xdr:colOff>
      <xdr:row>37</xdr:row>
      <xdr:rowOff>155327</xdr:rowOff>
    </xdr:to>
    <xdr:cxnSp macro="">
      <xdr:nvCxnSpPr>
        <xdr:cNvPr id="301" name="直線コネクタ 300"/>
        <xdr:cNvCxnSpPr/>
      </xdr:nvCxnSpPr>
      <xdr:spPr>
        <a:xfrm flipV="1">
          <a:off x="7861300" y="6469063"/>
          <a:ext cx="889000" cy="2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88884</xdr:rowOff>
    </xdr:from>
    <xdr:to>
      <xdr:col>12</xdr:col>
      <xdr:colOff>561975</xdr:colOff>
      <xdr:row>37</xdr:row>
      <xdr:rowOff>19034</xdr:rowOff>
    </xdr:to>
    <xdr:sp macro="" textlink="">
      <xdr:nvSpPr>
        <xdr:cNvPr id="302" name="フローチャート : 判断 301"/>
        <xdr:cNvSpPr/>
      </xdr:nvSpPr>
      <xdr:spPr>
        <a:xfrm>
          <a:off x="8699500" y="626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35561</xdr:rowOff>
    </xdr:from>
    <xdr:ext cx="534377" cy="259045"/>
    <xdr:sp macro="" textlink="">
      <xdr:nvSpPr>
        <xdr:cNvPr id="303" name="テキスト ボックス 302"/>
        <xdr:cNvSpPr txBox="1"/>
      </xdr:nvSpPr>
      <xdr:spPr>
        <a:xfrm>
          <a:off x="8483111" y="603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49,001</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56538</xdr:rowOff>
    </xdr:from>
    <xdr:to>
      <xdr:col>11</xdr:col>
      <xdr:colOff>307975</xdr:colOff>
      <xdr:row>37</xdr:row>
      <xdr:rowOff>155327</xdr:rowOff>
    </xdr:to>
    <xdr:cxnSp macro="">
      <xdr:nvCxnSpPr>
        <xdr:cNvPr id="304" name="直線コネクタ 303"/>
        <xdr:cNvCxnSpPr/>
      </xdr:nvCxnSpPr>
      <xdr:spPr>
        <a:xfrm>
          <a:off x="6972300" y="6400188"/>
          <a:ext cx="889000" cy="98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144482</xdr:rowOff>
    </xdr:from>
    <xdr:to>
      <xdr:col>11</xdr:col>
      <xdr:colOff>358775</xdr:colOff>
      <xdr:row>37</xdr:row>
      <xdr:rowOff>74632</xdr:rowOff>
    </xdr:to>
    <xdr:sp macro="" textlink="">
      <xdr:nvSpPr>
        <xdr:cNvPr id="305" name="フローチャート : 判断 304"/>
        <xdr:cNvSpPr/>
      </xdr:nvSpPr>
      <xdr:spPr>
        <a:xfrm>
          <a:off x="7810500" y="631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91159</xdr:rowOff>
    </xdr:from>
    <xdr:ext cx="534377" cy="259045"/>
    <xdr:sp macro="" textlink="">
      <xdr:nvSpPr>
        <xdr:cNvPr id="306" name="テキスト ボックス 305"/>
        <xdr:cNvSpPr txBox="1"/>
      </xdr:nvSpPr>
      <xdr:spPr>
        <a:xfrm>
          <a:off x="7594111" y="609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45,596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134816</xdr:rowOff>
    </xdr:from>
    <xdr:to>
      <xdr:col>10</xdr:col>
      <xdr:colOff>155575</xdr:colOff>
      <xdr:row>37</xdr:row>
      <xdr:rowOff>64966</xdr:rowOff>
    </xdr:to>
    <xdr:sp macro="" textlink="">
      <xdr:nvSpPr>
        <xdr:cNvPr id="307" name="フローチャート : 判断 306"/>
        <xdr:cNvSpPr/>
      </xdr:nvSpPr>
      <xdr:spPr>
        <a:xfrm>
          <a:off x="6921500" y="630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81493</xdr:rowOff>
    </xdr:from>
    <xdr:ext cx="534377" cy="259045"/>
    <xdr:sp macro="" textlink="">
      <xdr:nvSpPr>
        <xdr:cNvPr id="308" name="テキスト ボックス 307"/>
        <xdr:cNvSpPr txBox="1"/>
      </xdr:nvSpPr>
      <xdr:spPr>
        <a:xfrm>
          <a:off x="6705111" y="608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46,188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26705</xdr:rowOff>
    </xdr:from>
    <xdr:to>
      <xdr:col>15</xdr:col>
      <xdr:colOff>231775</xdr:colOff>
      <xdr:row>37</xdr:row>
      <xdr:rowOff>128305</xdr:rowOff>
    </xdr:to>
    <xdr:sp macro="" textlink="">
      <xdr:nvSpPr>
        <xdr:cNvPr id="314" name="円/楕円 313"/>
        <xdr:cNvSpPr/>
      </xdr:nvSpPr>
      <xdr:spPr>
        <a:xfrm>
          <a:off x="10426700" y="637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5132</xdr:rowOff>
    </xdr:from>
    <xdr:ext cx="534377" cy="259045"/>
    <xdr:sp macro="" textlink="">
      <xdr:nvSpPr>
        <xdr:cNvPr id="315" name="補助費等該当値テキスト"/>
        <xdr:cNvSpPr txBox="1"/>
      </xdr:nvSpPr>
      <xdr:spPr>
        <a:xfrm>
          <a:off x="10528300" y="634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42,309</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38494</xdr:rowOff>
    </xdr:from>
    <xdr:to>
      <xdr:col>14</xdr:col>
      <xdr:colOff>79375</xdr:colOff>
      <xdr:row>37</xdr:row>
      <xdr:rowOff>140094</xdr:rowOff>
    </xdr:to>
    <xdr:sp macro="" textlink="">
      <xdr:nvSpPr>
        <xdr:cNvPr id="316" name="円/楕円 315"/>
        <xdr:cNvSpPr/>
      </xdr:nvSpPr>
      <xdr:spPr>
        <a:xfrm>
          <a:off x="9588500" y="638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131221</xdr:rowOff>
    </xdr:from>
    <xdr:ext cx="534377" cy="259045"/>
    <xdr:sp macro="" textlink="">
      <xdr:nvSpPr>
        <xdr:cNvPr id="317" name="テキスト ボックス 316"/>
        <xdr:cNvSpPr txBox="1"/>
      </xdr:nvSpPr>
      <xdr:spPr>
        <a:xfrm>
          <a:off x="9372111" y="647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41,587</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74613</xdr:rowOff>
    </xdr:from>
    <xdr:to>
      <xdr:col>12</xdr:col>
      <xdr:colOff>561975</xdr:colOff>
      <xdr:row>38</xdr:row>
      <xdr:rowOff>4763</xdr:rowOff>
    </xdr:to>
    <xdr:sp macro="" textlink="">
      <xdr:nvSpPr>
        <xdr:cNvPr id="318" name="円/楕円 317"/>
        <xdr:cNvSpPr/>
      </xdr:nvSpPr>
      <xdr:spPr>
        <a:xfrm>
          <a:off x="8699500" y="641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167340</xdr:rowOff>
    </xdr:from>
    <xdr:ext cx="534377" cy="259045"/>
    <xdr:sp macro="" textlink="">
      <xdr:nvSpPr>
        <xdr:cNvPr id="319" name="テキスト ボックス 318"/>
        <xdr:cNvSpPr txBox="1"/>
      </xdr:nvSpPr>
      <xdr:spPr>
        <a:xfrm>
          <a:off x="8483111" y="651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39,375</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104527</xdr:rowOff>
    </xdr:from>
    <xdr:to>
      <xdr:col>11</xdr:col>
      <xdr:colOff>358775</xdr:colOff>
      <xdr:row>38</xdr:row>
      <xdr:rowOff>34677</xdr:rowOff>
    </xdr:to>
    <xdr:sp macro="" textlink="">
      <xdr:nvSpPr>
        <xdr:cNvPr id="320" name="円/楕円 319"/>
        <xdr:cNvSpPr/>
      </xdr:nvSpPr>
      <xdr:spPr>
        <a:xfrm>
          <a:off x="7810500" y="644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25803</xdr:rowOff>
    </xdr:from>
    <xdr:ext cx="534377" cy="259045"/>
    <xdr:sp macro="" textlink="">
      <xdr:nvSpPr>
        <xdr:cNvPr id="321" name="テキスト ボックス 320"/>
        <xdr:cNvSpPr txBox="1"/>
      </xdr:nvSpPr>
      <xdr:spPr>
        <a:xfrm>
          <a:off x="7594111" y="6540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37,543</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5738</xdr:rowOff>
    </xdr:from>
    <xdr:to>
      <xdr:col>10</xdr:col>
      <xdr:colOff>155575</xdr:colOff>
      <xdr:row>37</xdr:row>
      <xdr:rowOff>107338</xdr:rowOff>
    </xdr:to>
    <xdr:sp macro="" textlink="">
      <xdr:nvSpPr>
        <xdr:cNvPr id="322" name="円/楕円 321"/>
        <xdr:cNvSpPr/>
      </xdr:nvSpPr>
      <xdr:spPr>
        <a:xfrm>
          <a:off x="6921500" y="634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98465</xdr:rowOff>
    </xdr:from>
    <xdr:ext cx="534377" cy="259045"/>
    <xdr:sp macro="" textlink="">
      <xdr:nvSpPr>
        <xdr:cNvPr id="323" name="テキスト ボックス 322"/>
        <xdr:cNvSpPr txBox="1"/>
      </xdr:nvSpPr>
      <xdr:spPr>
        <a:xfrm>
          <a:off x="6705111" y="6442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43,593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44,553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39459</xdr:rowOff>
    </xdr:from>
    <xdr:to>
      <xdr:col>15</xdr:col>
      <xdr:colOff>180340</xdr:colOff>
      <xdr:row>58</xdr:row>
      <xdr:rowOff>111925</xdr:rowOff>
    </xdr:to>
    <xdr:cxnSp macro="">
      <xdr:nvCxnSpPr>
        <xdr:cNvPr id="347" name="直線コネクタ 346"/>
        <xdr:cNvCxnSpPr/>
      </xdr:nvCxnSpPr>
      <xdr:spPr>
        <a:xfrm flipV="1">
          <a:off x="10475595" y="8783409"/>
          <a:ext cx="1270" cy="1272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115752</xdr:rowOff>
    </xdr:from>
    <xdr:ext cx="534377" cy="259045"/>
    <xdr:sp macro="" textlink="">
      <xdr:nvSpPr>
        <xdr:cNvPr id="348" name="普通建設事業費最小値テキスト"/>
        <xdr:cNvSpPr txBox="1"/>
      </xdr:nvSpPr>
      <xdr:spPr>
        <a:xfrm>
          <a:off x="10528300" y="1005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13,645</a:t>
          </a:r>
          <a:endParaRPr kumimoji="1" lang="ja-JP" altLang="en-US" sz="1000" b="1">
            <a:latin typeface="ＭＳ Ｐゴシック"/>
          </a:endParaRPr>
        </a:p>
      </xdr:txBody>
    </xdr:sp>
    <xdr:clientData/>
  </xdr:oneCellAnchor>
  <xdr:twoCellAnchor>
    <xdr:from>
      <xdr:col>15</xdr:col>
      <xdr:colOff>92075</xdr:colOff>
      <xdr:row>58</xdr:row>
      <xdr:rowOff>111925</xdr:rowOff>
    </xdr:from>
    <xdr:to>
      <xdr:col>15</xdr:col>
      <xdr:colOff>269875</xdr:colOff>
      <xdr:row>58</xdr:row>
      <xdr:rowOff>111925</xdr:rowOff>
    </xdr:to>
    <xdr:cxnSp macro="">
      <xdr:nvCxnSpPr>
        <xdr:cNvPr id="349" name="直線コネクタ 348"/>
        <xdr:cNvCxnSpPr/>
      </xdr:nvCxnSpPr>
      <xdr:spPr>
        <a:xfrm>
          <a:off x="10388600" y="1005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157586</xdr:rowOff>
    </xdr:from>
    <xdr:ext cx="599010" cy="259045"/>
    <xdr:sp macro="" textlink="">
      <xdr:nvSpPr>
        <xdr:cNvPr id="350" name="普通建設事業費最大値テキスト"/>
        <xdr:cNvSpPr txBox="1"/>
      </xdr:nvSpPr>
      <xdr:spPr>
        <a:xfrm>
          <a:off x="10528300" y="8558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180,655</a:t>
          </a:r>
          <a:endParaRPr kumimoji="1" lang="ja-JP" altLang="en-US" sz="1000" b="1">
            <a:latin typeface="ＭＳ Ｐゴシック"/>
          </a:endParaRPr>
        </a:p>
      </xdr:txBody>
    </xdr:sp>
    <xdr:clientData/>
  </xdr:oneCellAnchor>
  <xdr:twoCellAnchor>
    <xdr:from>
      <xdr:col>15</xdr:col>
      <xdr:colOff>92075</xdr:colOff>
      <xdr:row>51</xdr:row>
      <xdr:rowOff>39459</xdr:rowOff>
    </xdr:from>
    <xdr:to>
      <xdr:col>15</xdr:col>
      <xdr:colOff>269875</xdr:colOff>
      <xdr:row>51</xdr:row>
      <xdr:rowOff>39459</xdr:rowOff>
    </xdr:to>
    <xdr:cxnSp macro="">
      <xdr:nvCxnSpPr>
        <xdr:cNvPr id="351" name="直線コネクタ 350"/>
        <xdr:cNvCxnSpPr/>
      </xdr:nvCxnSpPr>
      <xdr:spPr>
        <a:xfrm>
          <a:off x="10388600" y="878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33165</xdr:rowOff>
    </xdr:from>
    <xdr:to>
      <xdr:col>15</xdr:col>
      <xdr:colOff>180975</xdr:colOff>
      <xdr:row>56</xdr:row>
      <xdr:rowOff>83807</xdr:rowOff>
    </xdr:to>
    <xdr:cxnSp macro="">
      <xdr:nvCxnSpPr>
        <xdr:cNvPr id="352" name="直線コネクタ 351"/>
        <xdr:cNvCxnSpPr/>
      </xdr:nvCxnSpPr>
      <xdr:spPr>
        <a:xfrm>
          <a:off x="9639300" y="9634365"/>
          <a:ext cx="838200" cy="5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52895</xdr:rowOff>
    </xdr:from>
    <xdr:ext cx="534377" cy="259045"/>
    <xdr:sp macro="" textlink="">
      <xdr:nvSpPr>
        <xdr:cNvPr id="353" name="普通建設事業費平均値テキスト"/>
        <xdr:cNvSpPr txBox="1"/>
      </xdr:nvSpPr>
      <xdr:spPr>
        <a:xfrm>
          <a:off x="10528300" y="9654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56,894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74468</xdr:rowOff>
    </xdr:from>
    <xdr:to>
      <xdr:col>15</xdr:col>
      <xdr:colOff>231775</xdr:colOff>
      <xdr:row>57</xdr:row>
      <xdr:rowOff>4618</xdr:rowOff>
    </xdr:to>
    <xdr:sp macro="" textlink="">
      <xdr:nvSpPr>
        <xdr:cNvPr id="354" name="フローチャート : 判断 353"/>
        <xdr:cNvSpPr/>
      </xdr:nvSpPr>
      <xdr:spPr>
        <a:xfrm>
          <a:off x="10426700" y="967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33165</xdr:rowOff>
    </xdr:from>
    <xdr:to>
      <xdr:col>14</xdr:col>
      <xdr:colOff>28575</xdr:colOff>
      <xdr:row>57</xdr:row>
      <xdr:rowOff>29500</xdr:rowOff>
    </xdr:to>
    <xdr:cxnSp macro="">
      <xdr:nvCxnSpPr>
        <xdr:cNvPr id="355" name="直線コネクタ 354"/>
        <xdr:cNvCxnSpPr/>
      </xdr:nvCxnSpPr>
      <xdr:spPr>
        <a:xfrm flipV="1">
          <a:off x="8750300" y="9634365"/>
          <a:ext cx="889000" cy="16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53330</xdr:rowOff>
    </xdr:from>
    <xdr:to>
      <xdr:col>14</xdr:col>
      <xdr:colOff>79375</xdr:colOff>
      <xdr:row>56</xdr:row>
      <xdr:rowOff>154930</xdr:rowOff>
    </xdr:to>
    <xdr:sp macro="" textlink="">
      <xdr:nvSpPr>
        <xdr:cNvPr id="356" name="フローチャート : 判断 355"/>
        <xdr:cNvSpPr/>
      </xdr:nvSpPr>
      <xdr:spPr>
        <a:xfrm>
          <a:off x="9588500" y="9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146057</xdr:rowOff>
    </xdr:from>
    <xdr:ext cx="534377" cy="259045"/>
    <xdr:sp macro="" textlink="">
      <xdr:nvSpPr>
        <xdr:cNvPr id="357" name="テキスト ボックス 356"/>
        <xdr:cNvSpPr txBox="1"/>
      </xdr:nvSpPr>
      <xdr:spPr>
        <a:xfrm>
          <a:off x="9372111" y="974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59,668</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29500</xdr:rowOff>
    </xdr:from>
    <xdr:to>
      <xdr:col>12</xdr:col>
      <xdr:colOff>511175</xdr:colOff>
      <xdr:row>57</xdr:row>
      <xdr:rowOff>90612</xdr:rowOff>
    </xdr:to>
    <xdr:cxnSp macro="">
      <xdr:nvCxnSpPr>
        <xdr:cNvPr id="358" name="直線コネクタ 357"/>
        <xdr:cNvCxnSpPr/>
      </xdr:nvCxnSpPr>
      <xdr:spPr>
        <a:xfrm flipV="1">
          <a:off x="7861300" y="9802150"/>
          <a:ext cx="889000" cy="6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150035</xdr:rowOff>
    </xdr:from>
    <xdr:to>
      <xdr:col>12</xdr:col>
      <xdr:colOff>561975</xdr:colOff>
      <xdr:row>56</xdr:row>
      <xdr:rowOff>80185</xdr:rowOff>
    </xdr:to>
    <xdr:sp macro="" textlink="">
      <xdr:nvSpPr>
        <xdr:cNvPr id="359" name="フローチャート : 判断 358"/>
        <xdr:cNvSpPr/>
      </xdr:nvSpPr>
      <xdr:spPr>
        <a:xfrm>
          <a:off x="8699500" y="957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96712</xdr:rowOff>
    </xdr:from>
    <xdr:ext cx="534377" cy="259045"/>
    <xdr:sp macro="" textlink="">
      <xdr:nvSpPr>
        <xdr:cNvPr id="360" name="テキスト ボックス 359"/>
        <xdr:cNvSpPr txBox="1"/>
      </xdr:nvSpPr>
      <xdr:spPr>
        <a:xfrm>
          <a:off x="8483111" y="935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69,477</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24714</xdr:rowOff>
    </xdr:from>
    <xdr:to>
      <xdr:col>11</xdr:col>
      <xdr:colOff>307975</xdr:colOff>
      <xdr:row>57</xdr:row>
      <xdr:rowOff>90612</xdr:rowOff>
    </xdr:to>
    <xdr:cxnSp macro="">
      <xdr:nvCxnSpPr>
        <xdr:cNvPr id="361" name="直線コネクタ 360"/>
        <xdr:cNvCxnSpPr/>
      </xdr:nvCxnSpPr>
      <xdr:spPr>
        <a:xfrm>
          <a:off x="6972300" y="9283014"/>
          <a:ext cx="889000" cy="58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139139</xdr:rowOff>
    </xdr:from>
    <xdr:to>
      <xdr:col>11</xdr:col>
      <xdr:colOff>358775</xdr:colOff>
      <xdr:row>57</xdr:row>
      <xdr:rowOff>69289</xdr:rowOff>
    </xdr:to>
    <xdr:sp macro="" textlink="">
      <xdr:nvSpPr>
        <xdr:cNvPr id="362" name="フローチャート : 判断 361"/>
        <xdr:cNvSpPr/>
      </xdr:nvSpPr>
      <xdr:spPr>
        <a:xfrm>
          <a:off x="7810500" y="974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85816</xdr:rowOff>
    </xdr:from>
    <xdr:ext cx="534377" cy="259045"/>
    <xdr:sp macro="" textlink="">
      <xdr:nvSpPr>
        <xdr:cNvPr id="363" name="テキスト ボックス 362"/>
        <xdr:cNvSpPr txBox="1"/>
      </xdr:nvSpPr>
      <xdr:spPr>
        <a:xfrm>
          <a:off x="7594111" y="951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48,407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117384</xdr:rowOff>
    </xdr:from>
    <xdr:to>
      <xdr:col>10</xdr:col>
      <xdr:colOff>155575</xdr:colOff>
      <xdr:row>57</xdr:row>
      <xdr:rowOff>47534</xdr:rowOff>
    </xdr:to>
    <xdr:sp macro="" textlink="">
      <xdr:nvSpPr>
        <xdr:cNvPr id="364" name="フローチャート : 判断 363"/>
        <xdr:cNvSpPr/>
      </xdr:nvSpPr>
      <xdr:spPr>
        <a:xfrm>
          <a:off x="6921500" y="971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38661</xdr:rowOff>
    </xdr:from>
    <xdr:ext cx="534377" cy="259045"/>
    <xdr:sp macro="" textlink="">
      <xdr:nvSpPr>
        <xdr:cNvPr id="365" name="テキスト ボックス 364"/>
        <xdr:cNvSpPr txBox="1"/>
      </xdr:nvSpPr>
      <xdr:spPr>
        <a:xfrm>
          <a:off x="6705111" y="981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51,262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33007</xdr:rowOff>
    </xdr:from>
    <xdr:to>
      <xdr:col>15</xdr:col>
      <xdr:colOff>231775</xdr:colOff>
      <xdr:row>56</xdr:row>
      <xdr:rowOff>134607</xdr:rowOff>
    </xdr:to>
    <xdr:sp macro="" textlink="">
      <xdr:nvSpPr>
        <xdr:cNvPr id="371" name="円/楕円 370"/>
        <xdr:cNvSpPr/>
      </xdr:nvSpPr>
      <xdr:spPr>
        <a:xfrm>
          <a:off x="10426700" y="963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55884</xdr:rowOff>
    </xdr:from>
    <xdr:ext cx="534377" cy="259045"/>
    <xdr:sp macro="" textlink="">
      <xdr:nvSpPr>
        <xdr:cNvPr id="372" name="普通建設事業費該当値テキスト"/>
        <xdr:cNvSpPr txBox="1"/>
      </xdr:nvSpPr>
      <xdr:spPr>
        <a:xfrm>
          <a:off x="10528300" y="948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62,335</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153815</xdr:rowOff>
    </xdr:from>
    <xdr:to>
      <xdr:col>14</xdr:col>
      <xdr:colOff>79375</xdr:colOff>
      <xdr:row>56</xdr:row>
      <xdr:rowOff>83965</xdr:rowOff>
    </xdr:to>
    <xdr:sp macro="" textlink="">
      <xdr:nvSpPr>
        <xdr:cNvPr id="373" name="円/楕円 372"/>
        <xdr:cNvSpPr/>
      </xdr:nvSpPr>
      <xdr:spPr>
        <a:xfrm>
          <a:off x="9588500" y="958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100492</xdr:rowOff>
    </xdr:from>
    <xdr:ext cx="534377" cy="259045"/>
    <xdr:sp macro="" textlink="">
      <xdr:nvSpPr>
        <xdr:cNvPr id="374" name="テキスト ボックス 373"/>
        <xdr:cNvSpPr txBox="1"/>
      </xdr:nvSpPr>
      <xdr:spPr>
        <a:xfrm>
          <a:off x="9372111" y="935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68,981</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150150</xdr:rowOff>
    </xdr:from>
    <xdr:to>
      <xdr:col>12</xdr:col>
      <xdr:colOff>561975</xdr:colOff>
      <xdr:row>57</xdr:row>
      <xdr:rowOff>80300</xdr:rowOff>
    </xdr:to>
    <xdr:sp macro="" textlink="">
      <xdr:nvSpPr>
        <xdr:cNvPr id="375" name="円/楕円 374"/>
        <xdr:cNvSpPr/>
      </xdr:nvSpPr>
      <xdr:spPr>
        <a:xfrm>
          <a:off x="8699500" y="975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71427</xdr:rowOff>
    </xdr:from>
    <xdr:ext cx="534377" cy="259045"/>
    <xdr:sp macro="" textlink="">
      <xdr:nvSpPr>
        <xdr:cNvPr id="376" name="テキスト ボックス 375"/>
        <xdr:cNvSpPr txBox="1"/>
      </xdr:nvSpPr>
      <xdr:spPr>
        <a:xfrm>
          <a:off x="8483111" y="984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46,962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39812</xdr:rowOff>
    </xdr:from>
    <xdr:to>
      <xdr:col>11</xdr:col>
      <xdr:colOff>358775</xdr:colOff>
      <xdr:row>57</xdr:row>
      <xdr:rowOff>141412</xdr:rowOff>
    </xdr:to>
    <xdr:sp macro="" textlink="">
      <xdr:nvSpPr>
        <xdr:cNvPr id="377" name="円/楕円 376"/>
        <xdr:cNvSpPr/>
      </xdr:nvSpPr>
      <xdr:spPr>
        <a:xfrm>
          <a:off x="7810500" y="981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132539</xdr:rowOff>
    </xdr:from>
    <xdr:ext cx="534377" cy="259045"/>
    <xdr:sp macro="" textlink="">
      <xdr:nvSpPr>
        <xdr:cNvPr id="378" name="テキスト ボックス 377"/>
        <xdr:cNvSpPr txBox="1"/>
      </xdr:nvSpPr>
      <xdr:spPr>
        <a:xfrm>
          <a:off x="7594111" y="9905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38,942</a:t>
          </a:r>
          <a:endParaRPr kumimoji="1" lang="ja-JP" altLang="en-US" sz="1000" b="1">
            <a:solidFill>
              <a:srgbClr val="FF0000"/>
            </a:solidFill>
            <a:latin typeface="ＭＳ Ｐゴシック"/>
          </a:endParaRPr>
        </a:p>
      </xdr:txBody>
    </xdr:sp>
    <xdr:clientData/>
  </xdr:oneCellAnchor>
  <xdr:twoCellAnchor>
    <xdr:from>
      <xdr:col>10</xdr:col>
      <xdr:colOff>53975</xdr:colOff>
      <xdr:row>53</xdr:row>
      <xdr:rowOff>145364</xdr:rowOff>
    </xdr:from>
    <xdr:to>
      <xdr:col>10</xdr:col>
      <xdr:colOff>155575</xdr:colOff>
      <xdr:row>54</xdr:row>
      <xdr:rowOff>75514</xdr:rowOff>
    </xdr:to>
    <xdr:sp macro="" textlink="">
      <xdr:nvSpPr>
        <xdr:cNvPr id="379" name="円/楕円 378"/>
        <xdr:cNvSpPr/>
      </xdr:nvSpPr>
      <xdr:spPr>
        <a:xfrm>
          <a:off x="6921500" y="923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52</xdr:row>
      <xdr:rowOff>92041</xdr:rowOff>
    </xdr:from>
    <xdr:ext cx="599010" cy="259045"/>
    <xdr:sp macro="" textlink="">
      <xdr:nvSpPr>
        <xdr:cNvPr id="380" name="テキスト ボックス 379"/>
        <xdr:cNvSpPr txBox="1"/>
      </xdr:nvSpPr>
      <xdr:spPr>
        <a:xfrm>
          <a:off x="6672794" y="9007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115,090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152984</xdr:rowOff>
    </xdr:from>
    <xdr:to>
      <xdr:col>15</xdr:col>
      <xdr:colOff>180340</xdr:colOff>
      <xdr:row>79</xdr:row>
      <xdr:rowOff>42838</xdr:rowOff>
    </xdr:to>
    <xdr:cxnSp macro="">
      <xdr:nvCxnSpPr>
        <xdr:cNvPr id="404" name="直線コネクタ 403"/>
        <xdr:cNvCxnSpPr/>
      </xdr:nvCxnSpPr>
      <xdr:spPr>
        <a:xfrm flipV="1">
          <a:off x="10475595" y="12154484"/>
          <a:ext cx="1270" cy="1432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46665</xdr:rowOff>
    </xdr:from>
    <xdr:ext cx="378565" cy="259045"/>
    <xdr:sp macro="" textlink="">
      <xdr:nvSpPr>
        <xdr:cNvPr id="405" name="普通建設事業費 （ うち新規整備　）最小値テキスト"/>
        <xdr:cNvSpPr txBox="1"/>
      </xdr:nvSpPr>
      <xdr:spPr>
        <a:xfrm>
          <a:off x="10528300" y="13591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15</xdr:col>
      <xdr:colOff>92075</xdr:colOff>
      <xdr:row>79</xdr:row>
      <xdr:rowOff>42838</xdr:rowOff>
    </xdr:from>
    <xdr:to>
      <xdr:col>15</xdr:col>
      <xdr:colOff>269875</xdr:colOff>
      <xdr:row>79</xdr:row>
      <xdr:rowOff>42838</xdr:rowOff>
    </xdr:to>
    <xdr:cxnSp macro="">
      <xdr:nvCxnSpPr>
        <xdr:cNvPr id="406" name="直線コネクタ 405"/>
        <xdr:cNvCxnSpPr/>
      </xdr:nvCxnSpPr>
      <xdr:spPr>
        <a:xfrm>
          <a:off x="10388600" y="135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99661</xdr:rowOff>
    </xdr:from>
    <xdr:ext cx="599010" cy="259045"/>
    <xdr:sp macro="" textlink="">
      <xdr:nvSpPr>
        <xdr:cNvPr id="407" name="普通建設事業費 （ うち新規整備　）最大値テキスト"/>
        <xdr:cNvSpPr txBox="1"/>
      </xdr:nvSpPr>
      <xdr:spPr>
        <a:xfrm>
          <a:off x="10528300" y="1192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112,954</a:t>
          </a:r>
          <a:endParaRPr kumimoji="1" lang="ja-JP" altLang="en-US" sz="1000" b="1">
            <a:latin typeface="ＭＳ Ｐゴシック"/>
          </a:endParaRPr>
        </a:p>
      </xdr:txBody>
    </xdr:sp>
    <xdr:clientData/>
  </xdr:oneCellAnchor>
  <xdr:twoCellAnchor>
    <xdr:from>
      <xdr:col>15</xdr:col>
      <xdr:colOff>92075</xdr:colOff>
      <xdr:row>70</xdr:row>
      <xdr:rowOff>152984</xdr:rowOff>
    </xdr:from>
    <xdr:to>
      <xdr:col>15</xdr:col>
      <xdr:colOff>269875</xdr:colOff>
      <xdr:row>70</xdr:row>
      <xdr:rowOff>152984</xdr:rowOff>
    </xdr:to>
    <xdr:cxnSp macro="">
      <xdr:nvCxnSpPr>
        <xdr:cNvPr id="408" name="直線コネクタ 407"/>
        <xdr:cNvCxnSpPr/>
      </xdr:nvCxnSpPr>
      <xdr:spPr>
        <a:xfrm>
          <a:off x="10388600" y="12154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76288</xdr:rowOff>
    </xdr:from>
    <xdr:to>
      <xdr:col>15</xdr:col>
      <xdr:colOff>180975</xdr:colOff>
      <xdr:row>78</xdr:row>
      <xdr:rowOff>130759</xdr:rowOff>
    </xdr:to>
    <xdr:cxnSp macro="">
      <xdr:nvCxnSpPr>
        <xdr:cNvPr id="409" name="直線コネクタ 408"/>
        <xdr:cNvCxnSpPr/>
      </xdr:nvCxnSpPr>
      <xdr:spPr>
        <a:xfrm>
          <a:off x="9639300" y="13449388"/>
          <a:ext cx="838200" cy="5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26509</xdr:rowOff>
    </xdr:from>
    <xdr:ext cx="534377" cy="259045"/>
    <xdr:sp macro="" textlink="">
      <xdr:nvSpPr>
        <xdr:cNvPr id="410" name="普通建設事業費 （ うち新規整備　）平均値テキスト"/>
        <xdr:cNvSpPr txBox="1"/>
      </xdr:nvSpPr>
      <xdr:spPr>
        <a:xfrm>
          <a:off x="10528300" y="13056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26,214</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3632</xdr:rowOff>
    </xdr:from>
    <xdr:to>
      <xdr:col>15</xdr:col>
      <xdr:colOff>231775</xdr:colOff>
      <xdr:row>77</xdr:row>
      <xdr:rowOff>105232</xdr:rowOff>
    </xdr:to>
    <xdr:sp macro="" textlink="">
      <xdr:nvSpPr>
        <xdr:cNvPr id="411" name="フローチャート : 判断 410"/>
        <xdr:cNvSpPr/>
      </xdr:nvSpPr>
      <xdr:spPr>
        <a:xfrm>
          <a:off x="10426700" y="1320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125298</xdr:rowOff>
    </xdr:from>
    <xdr:to>
      <xdr:col>14</xdr:col>
      <xdr:colOff>79375</xdr:colOff>
      <xdr:row>77</xdr:row>
      <xdr:rowOff>55448</xdr:rowOff>
    </xdr:to>
    <xdr:sp macro="" textlink="">
      <xdr:nvSpPr>
        <xdr:cNvPr id="412" name="フローチャート : 判断 411"/>
        <xdr:cNvSpPr/>
      </xdr:nvSpPr>
      <xdr:spPr>
        <a:xfrm>
          <a:off x="9588500" y="13155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71976</xdr:rowOff>
    </xdr:from>
    <xdr:ext cx="534377" cy="259045"/>
    <xdr:sp macro="" textlink="">
      <xdr:nvSpPr>
        <xdr:cNvPr id="413" name="テキスト ボックス 412"/>
        <xdr:cNvSpPr txBox="1"/>
      </xdr:nvSpPr>
      <xdr:spPr>
        <a:xfrm>
          <a:off x="9372111" y="1293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30,134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79959</xdr:rowOff>
    </xdr:from>
    <xdr:to>
      <xdr:col>15</xdr:col>
      <xdr:colOff>231775</xdr:colOff>
      <xdr:row>79</xdr:row>
      <xdr:rowOff>10109</xdr:rowOff>
    </xdr:to>
    <xdr:sp macro="" textlink="">
      <xdr:nvSpPr>
        <xdr:cNvPr id="419" name="円/楕円 418"/>
        <xdr:cNvSpPr/>
      </xdr:nvSpPr>
      <xdr:spPr>
        <a:xfrm>
          <a:off x="10426700" y="1345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166336</xdr:rowOff>
    </xdr:from>
    <xdr:ext cx="469744" cy="259045"/>
    <xdr:sp macro="" textlink="">
      <xdr:nvSpPr>
        <xdr:cNvPr id="420" name="普通建設事業費 （ うち新規整備　）該当値テキスト"/>
        <xdr:cNvSpPr txBox="1"/>
      </xdr:nvSpPr>
      <xdr:spPr>
        <a:xfrm>
          <a:off x="10528300" y="13367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6,704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25488</xdr:rowOff>
    </xdr:from>
    <xdr:to>
      <xdr:col>14</xdr:col>
      <xdr:colOff>79375</xdr:colOff>
      <xdr:row>78</xdr:row>
      <xdr:rowOff>127088</xdr:rowOff>
    </xdr:to>
    <xdr:sp macro="" textlink="">
      <xdr:nvSpPr>
        <xdr:cNvPr id="421" name="円/楕円 420"/>
        <xdr:cNvSpPr/>
      </xdr:nvSpPr>
      <xdr:spPr>
        <a:xfrm>
          <a:off x="9588500" y="1339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118215</xdr:rowOff>
    </xdr:from>
    <xdr:ext cx="534377" cy="259045"/>
    <xdr:sp macro="" textlink="">
      <xdr:nvSpPr>
        <xdr:cNvPr id="422" name="テキスト ボックス 421"/>
        <xdr:cNvSpPr txBox="1"/>
      </xdr:nvSpPr>
      <xdr:spPr>
        <a:xfrm>
          <a:off x="9372111" y="1349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22,391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3" name="直線コネクタ 43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4" name="テキスト ボックス 43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5" name="直線コネクタ 43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6" name="テキスト ボックス 43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7" name="直線コネクタ 43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8" name="テキスト ボックス 43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9" name="直線コネクタ 43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0" name="テキスト ボックス 43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1" name="直線コネクタ 44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42" name="テキスト ボックス 44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3" name="直線コネクタ 44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4" name="テキスト ボックス 44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51276</xdr:rowOff>
    </xdr:from>
    <xdr:to>
      <xdr:col>15</xdr:col>
      <xdr:colOff>180340</xdr:colOff>
      <xdr:row>99</xdr:row>
      <xdr:rowOff>74113</xdr:rowOff>
    </xdr:to>
    <xdr:cxnSp macro="">
      <xdr:nvCxnSpPr>
        <xdr:cNvPr id="448" name="直線コネクタ 447"/>
        <xdr:cNvCxnSpPr/>
      </xdr:nvCxnSpPr>
      <xdr:spPr>
        <a:xfrm flipV="1">
          <a:off x="10475595" y="15481776"/>
          <a:ext cx="1270" cy="1565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77940</xdr:rowOff>
    </xdr:from>
    <xdr:ext cx="469744" cy="259045"/>
    <xdr:sp macro="" textlink="">
      <xdr:nvSpPr>
        <xdr:cNvPr id="449" name="普通建設事業費 （ うち更新整備　）最小値テキスト"/>
        <xdr:cNvSpPr txBox="1"/>
      </xdr:nvSpPr>
      <xdr:spPr>
        <a:xfrm>
          <a:off x="10528300" y="170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2,275</a:t>
          </a:r>
          <a:endParaRPr kumimoji="1" lang="ja-JP" altLang="en-US" sz="1000" b="1">
            <a:latin typeface="ＭＳ Ｐゴシック"/>
          </a:endParaRPr>
        </a:p>
      </xdr:txBody>
    </xdr:sp>
    <xdr:clientData/>
  </xdr:oneCellAnchor>
  <xdr:twoCellAnchor>
    <xdr:from>
      <xdr:col>15</xdr:col>
      <xdr:colOff>92075</xdr:colOff>
      <xdr:row>99</xdr:row>
      <xdr:rowOff>74113</xdr:rowOff>
    </xdr:from>
    <xdr:to>
      <xdr:col>15</xdr:col>
      <xdr:colOff>269875</xdr:colOff>
      <xdr:row>99</xdr:row>
      <xdr:rowOff>74113</xdr:rowOff>
    </xdr:to>
    <xdr:cxnSp macro="">
      <xdr:nvCxnSpPr>
        <xdr:cNvPr id="450" name="直線コネクタ 449"/>
        <xdr:cNvCxnSpPr/>
      </xdr:nvCxnSpPr>
      <xdr:spPr>
        <a:xfrm>
          <a:off x="10388600" y="170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169403</xdr:rowOff>
    </xdr:from>
    <xdr:ext cx="599010" cy="259045"/>
    <xdr:sp macro="" textlink="">
      <xdr:nvSpPr>
        <xdr:cNvPr id="451" name="普通建設事業費 （ うち更新整備　）最大値テキスト"/>
        <xdr:cNvSpPr txBox="1"/>
      </xdr:nvSpPr>
      <xdr:spPr>
        <a:xfrm>
          <a:off x="10528300" y="15257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146,123</a:t>
          </a:r>
          <a:endParaRPr kumimoji="1" lang="ja-JP" altLang="en-US" sz="1000" b="1">
            <a:latin typeface="ＭＳ Ｐゴシック"/>
          </a:endParaRPr>
        </a:p>
      </xdr:txBody>
    </xdr:sp>
    <xdr:clientData/>
  </xdr:oneCellAnchor>
  <xdr:twoCellAnchor>
    <xdr:from>
      <xdr:col>15</xdr:col>
      <xdr:colOff>92075</xdr:colOff>
      <xdr:row>90</xdr:row>
      <xdr:rowOff>51276</xdr:rowOff>
    </xdr:from>
    <xdr:to>
      <xdr:col>15</xdr:col>
      <xdr:colOff>269875</xdr:colOff>
      <xdr:row>90</xdr:row>
      <xdr:rowOff>51276</xdr:rowOff>
    </xdr:to>
    <xdr:cxnSp macro="">
      <xdr:nvCxnSpPr>
        <xdr:cNvPr id="452" name="直線コネクタ 451"/>
        <xdr:cNvCxnSpPr/>
      </xdr:nvCxnSpPr>
      <xdr:spPr>
        <a:xfrm>
          <a:off x="10388600" y="1548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5741</xdr:rowOff>
    </xdr:from>
    <xdr:to>
      <xdr:col>15</xdr:col>
      <xdr:colOff>180975</xdr:colOff>
      <xdr:row>96</xdr:row>
      <xdr:rowOff>118560</xdr:rowOff>
    </xdr:to>
    <xdr:cxnSp macro="">
      <xdr:nvCxnSpPr>
        <xdr:cNvPr id="453" name="直線コネクタ 452"/>
        <xdr:cNvCxnSpPr/>
      </xdr:nvCxnSpPr>
      <xdr:spPr>
        <a:xfrm>
          <a:off x="9639300" y="16464941"/>
          <a:ext cx="838200" cy="11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115583</xdr:rowOff>
    </xdr:from>
    <xdr:ext cx="534377" cy="259045"/>
    <xdr:sp macro="" textlink="">
      <xdr:nvSpPr>
        <xdr:cNvPr id="454" name="普通建設事業費 （ うち更新整備　）平均値テキスト"/>
        <xdr:cNvSpPr txBox="1"/>
      </xdr:nvSpPr>
      <xdr:spPr>
        <a:xfrm>
          <a:off x="10528300" y="167462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23,317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137156</xdr:rowOff>
    </xdr:from>
    <xdr:to>
      <xdr:col>15</xdr:col>
      <xdr:colOff>231775</xdr:colOff>
      <xdr:row>98</xdr:row>
      <xdr:rowOff>67306</xdr:rowOff>
    </xdr:to>
    <xdr:sp macro="" textlink="">
      <xdr:nvSpPr>
        <xdr:cNvPr id="455" name="フローチャート : 判断 454"/>
        <xdr:cNvSpPr/>
      </xdr:nvSpPr>
      <xdr:spPr>
        <a:xfrm>
          <a:off x="10426700" y="1676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141663</xdr:rowOff>
    </xdr:from>
    <xdr:to>
      <xdr:col>14</xdr:col>
      <xdr:colOff>79375</xdr:colOff>
      <xdr:row>98</xdr:row>
      <xdr:rowOff>71813</xdr:rowOff>
    </xdr:to>
    <xdr:sp macro="" textlink="">
      <xdr:nvSpPr>
        <xdr:cNvPr id="456" name="フローチャート : 判断 455"/>
        <xdr:cNvSpPr/>
      </xdr:nvSpPr>
      <xdr:spPr>
        <a:xfrm>
          <a:off x="9588500" y="16772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62940</xdr:rowOff>
    </xdr:from>
    <xdr:ext cx="534377" cy="259045"/>
    <xdr:sp macro="" textlink="">
      <xdr:nvSpPr>
        <xdr:cNvPr id="457" name="テキスト ボックス 456"/>
        <xdr:cNvSpPr txBox="1"/>
      </xdr:nvSpPr>
      <xdr:spPr>
        <a:xfrm>
          <a:off x="9372111" y="1686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67760</xdr:rowOff>
    </xdr:from>
    <xdr:to>
      <xdr:col>15</xdr:col>
      <xdr:colOff>231775</xdr:colOff>
      <xdr:row>96</xdr:row>
      <xdr:rowOff>169360</xdr:rowOff>
    </xdr:to>
    <xdr:sp macro="" textlink="">
      <xdr:nvSpPr>
        <xdr:cNvPr id="463" name="円/楕円 462"/>
        <xdr:cNvSpPr/>
      </xdr:nvSpPr>
      <xdr:spPr>
        <a:xfrm>
          <a:off x="10426700" y="1652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90637</xdr:rowOff>
    </xdr:from>
    <xdr:ext cx="534377" cy="259045"/>
    <xdr:sp macro="" textlink="">
      <xdr:nvSpPr>
        <xdr:cNvPr id="464" name="普通建設事業費 （ うち更新整備　）該当値テキスト"/>
        <xdr:cNvSpPr txBox="1"/>
      </xdr:nvSpPr>
      <xdr:spPr>
        <a:xfrm>
          <a:off x="10528300" y="1637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45,442</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126391</xdr:rowOff>
    </xdr:from>
    <xdr:to>
      <xdr:col>14</xdr:col>
      <xdr:colOff>79375</xdr:colOff>
      <xdr:row>96</xdr:row>
      <xdr:rowOff>56541</xdr:rowOff>
    </xdr:to>
    <xdr:sp macro="" textlink="">
      <xdr:nvSpPr>
        <xdr:cNvPr id="465" name="円/楕円 464"/>
        <xdr:cNvSpPr/>
      </xdr:nvSpPr>
      <xdr:spPr>
        <a:xfrm>
          <a:off x="9588500" y="1641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73068</xdr:rowOff>
    </xdr:from>
    <xdr:ext cx="534377" cy="259045"/>
    <xdr:sp macro="" textlink="">
      <xdr:nvSpPr>
        <xdr:cNvPr id="466" name="テキスト ボックス 465"/>
        <xdr:cNvSpPr txBox="1"/>
      </xdr:nvSpPr>
      <xdr:spPr>
        <a:xfrm>
          <a:off x="9372111" y="16189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55,806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0" name="テキスト ボックス 47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82" name="テキスト ボックス 481"/>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84" name="テキスト ボックス 483"/>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92727</xdr:rowOff>
    </xdr:from>
    <xdr:ext cx="467179" cy="259045"/>
    <xdr:sp macro="" textlink="">
      <xdr:nvSpPr>
        <xdr:cNvPr id="486" name="テキスト ボックス 485"/>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39116</xdr:rowOff>
    </xdr:from>
    <xdr:to>
      <xdr:col>23</xdr:col>
      <xdr:colOff>516889</xdr:colOff>
      <xdr:row>39</xdr:row>
      <xdr:rowOff>44450</xdr:rowOff>
    </xdr:to>
    <xdr:cxnSp macro="">
      <xdr:nvCxnSpPr>
        <xdr:cNvPr id="490" name="直線コネクタ 489"/>
        <xdr:cNvCxnSpPr/>
      </xdr:nvCxnSpPr>
      <xdr:spPr>
        <a:xfrm flipV="1">
          <a:off x="16317595" y="5182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157243</xdr:rowOff>
    </xdr:from>
    <xdr:ext cx="469744" cy="259045"/>
    <xdr:sp macro="" textlink="">
      <xdr:nvSpPr>
        <xdr:cNvPr id="493" name="災害復旧事業費最大値テキスト"/>
        <xdr:cNvSpPr txBox="1"/>
      </xdr:nvSpPr>
      <xdr:spPr>
        <a:xfrm>
          <a:off x="16370300" y="4957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8,128</a:t>
          </a:r>
          <a:endParaRPr kumimoji="1" lang="ja-JP" altLang="en-US" sz="1000" b="1">
            <a:latin typeface="ＭＳ Ｐゴシック"/>
          </a:endParaRPr>
        </a:p>
      </xdr:txBody>
    </xdr:sp>
    <xdr:clientData/>
  </xdr:oneCellAnchor>
  <xdr:twoCellAnchor>
    <xdr:from>
      <xdr:col>23</xdr:col>
      <xdr:colOff>428625</xdr:colOff>
      <xdr:row>30</xdr:row>
      <xdr:rowOff>39116</xdr:rowOff>
    </xdr:from>
    <xdr:to>
      <xdr:col>23</xdr:col>
      <xdr:colOff>606425</xdr:colOff>
      <xdr:row>30</xdr:row>
      <xdr:rowOff>39116</xdr:rowOff>
    </xdr:to>
    <xdr:cxnSp macro="">
      <xdr:nvCxnSpPr>
        <xdr:cNvPr id="494" name="直線コネクタ 493"/>
        <xdr:cNvCxnSpPr/>
      </xdr:nvCxnSpPr>
      <xdr:spPr>
        <a:xfrm>
          <a:off x="16230600" y="518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5" name="直線コネクタ 49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77106</xdr:rowOff>
    </xdr:from>
    <xdr:ext cx="378565" cy="259045"/>
    <xdr:sp macro="" textlink="">
      <xdr:nvSpPr>
        <xdr:cNvPr id="496" name="災害復旧事業費平均値テキスト"/>
        <xdr:cNvSpPr txBox="1"/>
      </xdr:nvSpPr>
      <xdr:spPr>
        <a:xfrm>
          <a:off x="16370300" y="64207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54229</xdr:rowOff>
    </xdr:from>
    <xdr:to>
      <xdr:col>23</xdr:col>
      <xdr:colOff>568325</xdr:colOff>
      <xdr:row>38</xdr:row>
      <xdr:rowOff>155829</xdr:rowOff>
    </xdr:to>
    <xdr:sp macro="" textlink="">
      <xdr:nvSpPr>
        <xdr:cNvPr id="497" name="フローチャート : 判断 496"/>
        <xdr:cNvSpPr/>
      </xdr:nvSpPr>
      <xdr:spPr>
        <a:xfrm>
          <a:off x="16268700" y="656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8" name="直線コネクタ 49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34798</xdr:rowOff>
    </xdr:from>
    <xdr:to>
      <xdr:col>22</xdr:col>
      <xdr:colOff>415925</xdr:colOff>
      <xdr:row>38</xdr:row>
      <xdr:rowOff>136398</xdr:rowOff>
    </xdr:to>
    <xdr:sp macro="" textlink="">
      <xdr:nvSpPr>
        <xdr:cNvPr id="499" name="フローチャート : 判断 498"/>
        <xdr:cNvSpPr/>
      </xdr:nvSpPr>
      <xdr:spPr>
        <a:xfrm>
          <a:off x="15430500" y="654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36</xdr:row>
      <xdr:rowOff>152925</xdr:rowOff>
    </xdr:from>
    <xdr:ext cx="378565" cy="259045"/>
    <xdr:sp macro="" textlink="">
      <xdr:nvSpPr>
        <xdr:cNvPr id="500" name="テキスト ボックス 499"/>
        <xdr:cNvSpPr txBox="1"/>
      </xdr:nvSpPr>
      <xdr:spPr>
        <a:xfrm>
          <a:off x="15292017" y="6325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1" name="直線コネクタ 50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163385</xdr:rowOff>
    </xdr:from>
    <xdr:to>
      <xdr:col>21</xdr:col>
      <xdr:colOff>212725</xdr:colOff>
      <xdr:row>38</xdr:row>
      <xdr:rowOff>93535</xdr:rowOff>
    </xdr:to>
    <xdr:sp macro="" textlink="">
      <xdr:nvSpPr>
        <xdr:cNvPr id="502" name="フローチャート : 判断 501"/>
        <xdr:cNvSpPr/>
      </xdr:nvSpPr>
      <xdr:spPr>
        <a:xfrm>
          <a:off x="14541500" y="650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36</xdr:row>
      <xdr:rowOff>110062</xdr:rowOff>
    </xdr:from>
    <xdr:ext cx="378565" cy="259045"/>
    <xdr:sp macro="" textlink="">
      <xdr:nvSpPr>
        <xdr:cNvPr id="503" name="テキスト ボックス 502"/>
        <xdr:cNvSpPr txBox="1"/>
      </xdr:nvSpPr>
      <xdr:spPr>
        <a:xfrm>
          <a:off x="14403017" y="6282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4" name="直線コネクタ 50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128524</xdr:rowOff>
    </xdr:from>
    <xdr:to>
      <xdr:col>20</xdr:col>
      <xdr:colOff>9525</xdr:colOff>
      <xdr:row>37</xdr:row>
      <xdr:rowOff>58674</xdr:rowOff>
    </xdr:to>
    <xdr:sp macro="" textlink="">
      <xdr:nvSpPr>
        <xdr:cNvPr id="505" name="フローチャート : 判断 504"/>
        <xdr:cNvSpPr/>
      </xdr:nvSpPr>
      <xdr:spPr>
        <a:xfrm>
          <a:off x="13652500" y="630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75201</xdr:rowOff>
    </xdr:from>
    <xdr:ext cx="469744" cy="259045"/>
    <xdr:sp macro="" textlink="">
      <xdr:nvSpPr>
        <xdr:cNvPr id="506" name="テキスト ボックス 505"/>
        <xdr:cNvSpPr txBox="1"/>
      </xdr:nvSpPr>
      <xdr:spPr>
        <a:xfrm>
          <a:off x="13468427" y="6075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2794</xdr:rowOff>
    </xdr:from>
    <xdr:to>
      <xdr:col>18</xdr:col>
      <xdr:colOff>492125</xdr:colOff>
      <xdr:row>36</xdr:row>
      <xdr:rowOff>104394</xdr:rowOff>
    </xdr:to>
    <xdr:sp macro="" textlink="">
      <xdr:nvSpPr>
        <xdr:cNvPr id="507" name="フローチャート : 判断 506"/>
        <xdr:cNvSpPr/>
      </xdr:nvSpPr>
      <xdr:spPr>
        <a:xfrm>
          <a:off x="12763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120921</xdr:rowOff>
    </xdr:from>
    <xdr:ext cx="469744" cy="259045"/>
    <xdr:sp macro="" textlink="">
      <xdr:nvSpPr>
        <xdr:cNvPr id="508" name="テキスト ボックス 507"/>
        <xdr:cNvSpPr txBox="1"/>
      </xdr:nvSpPr>
      <xdr:spPr>
        <a:xfrm>
          <a:off x="12579427"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4" name="円/楕円 51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5"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6" name="円/楕円 51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7" name="テキスト ボックス 516"/>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8" name="円/楕円 51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9" name="テキスト ボックス 518"/>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0" name="円/楕円 51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1" name="テキスト ボックス 520"/>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2" name="円/楕円 52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3" name="テキスト ボックス 522"/>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35,331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117477</xdr:rowOff>
    </xdr:from>
    <xdr:to>
      <xdr:col>23</xdr:col>
      <xdr:colOff>516889</xdr:colOff>
      <xdr:row>78</xdr:row>
      <xdr:rowOff>105084</xdr:rowOff>
    </xdr:to>
    <xdr:cxnSp macro="">
      <xdr:nvCxnSpPr>
        <xdr:cNvPr id="598" name="直線コネクタ 597"/>
        <xdr:cNvCxnSpPr/>
      </xdr:nvCxnSpPr>
      <xdr:spPr>
        <a:xfrm flipV="1">
          <a:off x="16317595" y="12118977"/>
          <a:ext cx="1269" cy="1359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108911</xdr:rowOff>
    </xdr:from>
    <xdr:ext cx="534377" cy="259045"/>
    <xdr:sp macro="" textlink="">
      <xdr:nvSpPr>
        <xdr:cNvPr id="599" name="公債費最小値テキスト"/>
        <xdr:cNvSpPr txBox="1"/>
      </xdr:nvSpPr>
      <xdr:spPr>
        <a:xfrm>
          <a:off x="16370300" y="1348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10,120</a:t>
          </a:r>
          <a:endParaRPr kumimoji="1" lang="ja-JP" altLang="en-US" sz="1000" b="1">
            <a:latin typeface="ＭＳ Ｐゴシック"/>
          </a:endParaRPr>
        </a:p>
      </xdr:txBody>
    </xdr:sp>
    <xdr:clientData/>
  </xdr:oneCellAnchor>
  <xdr:twoCellAnchor>
    <xdr:from>
      <xdr:col>23</xdr:col>
      <xdr:colOff>428625</xdr:colOff>
      <xdr:row>78</xdr:row>
      <xdr:rowOff>105084</xdr:rowOff>
    </xdr:from>
    <xdr:to>
      <xdr:col>23</xdr:col>
      <xdr:colOff>606425</xdr:colOff>
      <xdr:row>78</xdr:row>
      <xdr:rowOff>105084</xdr:rowOff>
    </xdr:to>
    <xdr:cxnSp macro="">
      <xdr:nvCxnSpPr>
        <xdr:cNvPr id="600" name="直線コネクタ 599"/>
        <xdr:cNvCxnSpPr/>
      </xdr:nvCxnSpPr>
      <xdr:spPr>
        <a:xfrm>
          <a:off x="16230600" y="134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64154</xdr:rowOff>
    </xdr:from>
    <xdr:ext cx="534377" cy="259045"/>
    <xdr:sp macro="" textlink="">
      <xdr:nvSpPr>
        <xdr:cNvPr id="601" name="公債費最大値テキスト"/>
        <xdr:cNvSpPr txBox="1"/>
      </xdr:nvSpPr>
      <xdr:spPr>
        <a:xfrm>
          <a:off x="16370300" y="1189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93,361</a:t>
          </a:r>
          <a:endParaRPr kumimoji="1" lang="ja-JP" altLang="en-US" sz="1000" b="1">
            <a:latin typeface="ＭＳ Ｐゴシック"/>
          </a:endParaRPr>
        </a:p>
      </xdr:txBody>
    </xdr:sp>
    <xdr:clientData/>
  </xdr:oneCellAnchor>
  <xdr:twoCellAnchor>
    <xdr:from>
      <xdr:col>23</xdr:col>
      <xdr:colOff>428625</xdr:colOff>
      <xdr:row>70</xdr:row>
      <xdr:rowOff>117477</xdr:rowOff>
    </xdr:from>
    <xdr:to>
      <xdr:col>23</xdr:col>
      <xdr:colOff>606425</xdr:colOff>
      <xdr:row>70</xdr:row>
      <xdr:rowOff>117477</xdr:rowOff>
    </xdr:to>
    <xdr:cxnSp macro="">
      <xdr:nvCxnSpPr>
        <xdr:cNvPr id="602" name="直線コネクタ 601"/>
        <xdr:cNvCxnSpPr/>
      </xdr:nvCxnSpPr>
      <xdr:spPr>
        <a:xfrm>
          <a:off x="16230600" y="12118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102797</xdr:rowOff>
    </xdr:from>
    <xdr:to>
      <xdr:col>23</xdr:col>
      <xdr:colOff>517525</xdr:colOff>
      <xdr:row>78</xdr:row>
      <xdr:rowOff>105084</xdr:rowOff>
    </xdr:to>
    <xdr:cxnSp macro="">
      <xdr:nvCxnSpPr>
        <xdr:cNvPr id="603" name="直線コネクタ 602"/>
        <xdr:cNvCxnSpPr/>
      </xdr:nvCxnSpPr>
      <xdr:spPr>
        <a:xfrm>
          <a:off x="15481300" y="13475897"/>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171245</xdr:rowOff>
    </xdr:from>
    <xdr:ext cx="534377" cy="259045"/>
    <xdr:sp macro="" textlink="">
      <xdr:nvSpPr>
        <xdr:cNvPr id="604" name="公債費平均値テキスト"/>
        <xdr:cNvSpPr txBox="1"/>
      </xdr:nvSpPr>
      <xdr:spPr>
        <a:xfrm>
          <a:off x="16370300" y="12858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148369</xdr:rowOff>
    </xdr:from>
    <xdr:to>
      <xdr:col>23</xdr:col>
      <xdr:colOff>568325</xdr:colOff>
      <xdr:row>76</xdr:row>
      <xdr:rowOff>78519</xdr:rowOff>
    </xdr:to>
    <xdr:sp macro="" textlink="">
      <xdr:nvSpPr>
        <xdr:cNvPr id="605" name="フローチャート : 判断 604"/>
        <xdr:cNvSpPr/>
      </xdr:nvSpPr>
      <xdr:spPr>
        <a:xfrm>
          <a:off x="162687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97622</xdr:rowOff>
    </xdr:from>
    <xdr:to>
      <xdr:col>22</xdr:col>
      <xdr:colOff>365125</xdr:colOff>
      <xdr:row>78</xdr:row>
      <xdr:rowOff>102797</xdr:rowOff>
    </xdr:to>
    <xdr:cxnSp macro="">
      <xdr:nvCxnSpPr>
        <xdr:cNvPr id="606" name="直線コネクタ 605"/>
        <xdr:cNvCxnSpPr/>
      </xdr:nvCxnSpPr>
      <xdr:spPr>
        <a:xfrm>
          <a:off x="14592300" y="13470722"/>
          <a:ext cx="889000" cy="5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156648</xdr:rowOff>
    </xdr:from>
    <xdr:to>
      <xdr:col>22</xdr:col>
      <xdr:colOff>415925</xdr:colOff>
      <xdr:row>76</xdr:row>
      <xdr:rowOff>86798</xdr:rowOff>
    </xdr:to>
    <xdr:sp macro="" textlink="">
      <xdr:nvSpPr>
        <xdr:cNvPr id="607" name="フローチャート : 判断 606"/>
        <xdr:cNvSpPr/>
      </xdr:nvSpPr>
      <xdr:spPr>
        <a:xfrm>
          <a:off x="15430500" y="1301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103324</xdr:rowOff>
    </xdr:from>
    <xdr:ext cx="534377" cy="259045"/>
    <xdr:sp macro="" textlink="">
      <xdr:nvSpPr>
        <xdr:cNvPr id="608" name="テキスト ボックス 607"/>
        <xdr:cNvSpPr txBox="1"/>
      </xdr:nvSpPr>
      <xdr:spPr>
        <a:xfrm>
          <a:off x="15214111" y="1279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35,351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97622</xdr:rowOff>
    </xdr:from>
    <xdr:to>
      <xdr:col>21</xdr:col>
      <xdr:colOff>161925</xdr:colOff>
      <xdr:row>78</xdr:row>
      <xdr:rowOff>110635</xdr:rowOff>
    </xdr:to>
    <xdr:cxnSp macro="">
      <xdr:nvCxnSpPr>
        <xdr:cNvPr id="609" name="直線コネクタ 608"/>
        <xdr:cNvCxnSpPr/>
      </xdr:nvCxnSpPr>
      <xdr:spPr>
        <a:xfrm flipV="1">
          <a:off x="13703300" y="13470722"/>
          <a:ext cx="889000" cy="1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126602</xdr:rowOff>
    </xdr:from>
    <xdr:to>
      <xdr:col>21</xdr:col>
      <xdr:colOff>212725</xdr:colOff>
      <xdr:row>76</xdr:row>
      <xdr:rowOff>56753</xdr:rowOff>
    </xdr:to>
    <xdr:sp macro="" textlink="">
      <xdr:nvSpPr>
        <xdr:cNvPr id="610" name="フローチャート : 判断 609"/>
        <xdr:cNvSpPr/>
      </xdr:nvSpPr>
      <xdr:spPr>
        <a:xfrm>
          <a:off x="14541500" y="1298535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73279</xdr:rowOff>
    </xdr:from>
    <xdr:ext cx="534377" cy="259045"/>
    <xdr:sp macro="" textlink="">
      <xdr:nvSpPr>
        <xdr:cNvPr id="611" name="テキスト ボックス 610"/>
        <xdr:cNvSpPr txBox="1"/>
      </xdr:nvSpPr>
      <xdr:spPr>
        <a:xfrm>
          <a:off x="14325111" y="1276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37,191</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110635</xdr:rowOff>
    </xdr:from>
    <xdr:to>
      <xdr:col>19</xdr:col>
      <xdr:colOff>644525</xdr:colOff>
      <xdr:row>78</xdr:row>
      <xdr:rowOff>112382</xdr:rowOff>
    </xdr:to>
    <xdr:cxnSp macro="">
      <xdr:nvCxnSpPr>
        <xdr:cNvPr id="612" name="直線コネクタ 611"/>
        <xdr:cNvCxnSpPr/>
      </xdr:nvCxnSpPr>
      <xdr:spPr>
        <a:xfrm flipV="1">
          <a:off x="12814300" y="13483735"/>
          <a:ext cx="889000" cy="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116120</xdr:rowOff>
    </xdr:from>
    <xdr:to>
      <xdr:col>20</xdr:col>
      <xdr:colOff>9525</xdr:colOff>
      <xdr:row>76</xdr:row>
      <xdr:rowOff>46270</xdr:rowOff>
    </xdr:to>
    <xdr:sp macro="" textlink="">
      <xdr:nvSpPr>
        <xdr:cNvPr id="613" name="フローチャート : 判断 612"/>
        <xdr:cNvSpPr/>
      </xdr:nvSpPr>
      <xdr:spPr>
        <a:xfrm>
          <a:off x="13652500" y="1297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62797</xdr:rowOff>
    </xdr:from>
    <xdr:ext cx="534377" cy="259045"/>
    <xdr:sp macro="" textlink="">
      <xdr:nvSpPr>
        <xdr:cNvPr id="614" name="テキスト ボックス 613"/>
        <xdr:cNvSpPr txBox="1"/>
      </xdr:nvSpPr>
      <xdr:spPr>
        <a:xfrm>
          <a:off x="13436111" y="1275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37,833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65877</xdr:rowOff>
    </xdr:from>
    <xdr:to>
      <xdr:col>18</xdr:col>
      <xdr:colOff>492125</xdr:colOff>
      <xdr:row>75</xdr:row>
      <xdr:rowOff>167477</xdr:rowOff>
    </xdr:to>
    <xdr:sp macro="" textlink="">
      <xdr:nvSpPr>
        <xdr:cNvPr id="615" name="フローチャート : 判断 614"/>
        <xdr:cNvSpPr/>
      </xdr:nvSpPr>
      <xdr:spPr>
        <a:xfrm>
          <a:off x="12763500" y="1292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12554</xdr:rowOff>
    </xdr:from>
    <xdr:ext cx="534377" cy="259045"/>
    <xdr:sp macro="" textlink="">
      <xdr:nvSpPr>
        <xdr:cNvPr id="616" name="テキスト ボックス 615"/>
        <xdr:cNvSpPr txBox="1"/>
      </xdr:nvSpPr>
      <xdr:spPr>
        <a:xfrm>
          <a:off x="12547111" y="1269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54284</xdr:rowOff>
    </xdr:from>
    <xdr:to>
      <xdr:col>23</xdr:col>
      <xdr:colOff>568325</xdr:colOff>
      <xdr:row>78</xdr:row>
      <xdr:rowOff>155884</xdr:rowOff>
    </xdr:to>
    <xdr:sp macro="" textlink="">
      <xdr:nvSpPr>
        <xdr:cNvPr id="622" name="円/楕円 621"/>
        <xdr:cNvSpPr/>
      </xdr:nvSpPr>
      <xdr:spPr>
        <a:xfrm>
          <a:off x="16268700" y="1342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140661</xdr:rowOff>
    </xdr:from>
    <xdr:ext cx="534377" cy="259045"/>
    <xdr:sp macro="" textlink="">
      <xdr:nvSpPr>
        <xdr:cNvPr id="623" name="公債費該当値テキスト"/>
        <xdr:cNvSpPr txBox="1"/>
      </xdr:nvSpPr>
      <xdr:spPr>
        <a:xfrm>
          <a:off x="16370300" y="1334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10,120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51997</xdr:rowOff>
    </xdr:from>
    <xdr:to>
      <xdr:col>22</xdr:col>
      <xdr:colOff>415925</xdr:colOff>
      <xdr:row>78</xdr:row>
      <xdr:rowOff>153597</xdr:rowOff>
    </xdr:to>
    <xdr:sp macro="" textlink="">
      <xdr:nvSpPr>
        <xdr:cNvPr id="624" name="円/楕円 623"/>
        <xdr:cNvSpPr/>
      </xdr:nvSpPr>
      <xdr:spPr>
        <a:xfrm>
          <a:off x="15430500" y="1342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144724</xdr:rowOff>
    </xdr:from>
    <xdr:ext cx="534377" cy="259045"/>
    <xdr:sp macro="" textlink="">
      <xdr:nvSpPr>
        <xdr:cNvPr id="625" name="テキスト ボックス 624"/>
        <xdr:cNvSpPr txBox="1"/>
      </xdr:nvSpPr>
      <xdr:spPr>
        <a:xfrm>
          <a:off x="15214111" y="1351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10,260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46822</xdr:rowOff>
    </xdr:from>
    <xdr:to>
      <xdr:col>21</xdr:col>
      <xdr:colOff>212725</xdr:colOff>
      <xdr:row>78</xdr:row>
      <xdr:rowOff>148422</xdr:rowOff>
    </xdr:to>
    <xdr:sp macro="" textlink="">
      <xdr:nvSpPr>
        <xdr:cNvPr id="626" name="円/楕円 625"/>
        <xdr:cNvSpPr/>
      </xdr:nvSpPr>
      <xdr:spPr>
        <a:xfrm>
          <a:off x="14541500" y="1341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139549</xdr:rowOff>
    </xdr:from>
    <xdr:ext cx="534377" cy="259045"/>
    <xdr:sp macro="" textlink="">
      <xdr:nvSpPr>
        <xdr:cNvPr id="627" name="テキスト ボックス 626"/>
        <xdr:cNvSpPr txBox="1"/>
      </xdr:nvSpPr>
      <xdr:spPr>
        <a:xfrm>
          <a:off x="14325111" y="1351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10,577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59835</xdr:rowOff>
    </xdr:from>
    <xdr:to>
      <xdr:col>20</xdr:col>
      <xdr:colOff>9525</xdr:colOff>
      <xdr:row>78</xdr:row>
      <xdr:rowOff>161435</xdr:rowOff>
    </xdr:to>
    <xdr:sp macro="" textlink="">
      <xdr:nvSpPr>
        <xdr:cNvPr id="628" name="円/楕円 627"/>
        <xdr:cNvSpPr/>
      </xdr:nvSpPr>
      <xdr:spPr>
        <a:xfrm>
          <a:off x="13652500" y="1343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152562</xdr:rowOff>
    </xdr:from>
    <xdr:ext cx="469744" cy="259045"/>
    <xdr:sp macro="" textlink="">
      <xdr:nvSpPr>
        <xdr:cNvPr id="629" name="テキスト ボックス 628"/>
        <xdr:cNvSpPr txBox="1"/>
      </xdr:nvSpPr>
      <xdr:spPr>
        <a:xfrm>
          <a:off x="13468427" y="13525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9,780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61582</xdr:rowOff>
    </xdr:from>
    <xdr:to>
      <xdr:col>18</xdr:col>
      <xdr:colOff>492125</xdr:colOff>
      <xdr:row>78</xdr:row>
      <xdr:rowOff>163182</xdr:rowOff>
    </xdr:to>
    <xdr:sp macro="" textlink="">
      <xdr:nvSpPr>
        <xdr:cNvPr id="630" name="円/楕円 629"/>
        <xdr:cNvSpPr/>
      </xdr:nvSpPr>
      <xdr:spPr>
        <a:xfrm>
          <a:off x="12763500" y="1343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154309</xdr:rowOff>
    </xdr:from>
    <xdr:ext cx="469744" cy="259045"/>
    <xdr:sp macro="" textlink="">
      <xdr:nvSpPr>
        <xdr:cNvPr id="631" name="テキスト ボックス 630"/>
        <xdr:cNvSpPr txBox="1"/>
      </xdr:nvSpPr>
      <xdr:spPr>
        <a:xfrm>
          <a:off x="12579427" y="1352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9,673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1" name="テキスト ボックス 65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149016</xdr:rowOff>
    </xdr:from>
    <xdr:to>
      <xdr:col>23</xdr:col>
      <xdr:colOff>516889</xdr:colOff>
      <xdr:row>99</xdr:row>
      <xdr:rowOff>40639</xdr:rowOff>
    </xdr:to>
    <xdr:cxnSp macro="">
      <xdr:nvCxnSpPr>
        <xdr:cNvPr id="655" name="直線コネクタ 654"/>
        <xdr:cNvCxnSpPr/>
      </xdr:nvCxnSpPr>
      <xdr:spPr>
        <a:xfrm flipV="1">
          <a:off x="16317595" y="15579516"/>
          <a:ext cx="1269" cy="14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44466</xdr:rowOff>
    </xdr:from>
    <xdr:ext cx="378565" cy="259045"/>
    <xdr:sp macro="" textlink="">
      <xdr:nvSpPr>
        <xdr:cNvPr id="656" name="積立金最小値テキスト"/>
        <xdr:cNvSpPr txBox="1"/>
      </xdr:nvSpPr>
      <xdr:spPr>
        <a:xfrm>
          <a:off x="16370300" y="17018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99</xdr:row>
      <xdr:rowOff>40639</xdr:rowOff>
    </xdr:from>
    <xdr:to>
      <xdr:col>23</xdr:col>
      <xdr:colOff>606425</xdr:colOff>
      <xdr:row>99</xdr:row>
      <xdr:rowOff>40639</xdr:rowOff>
    </xdr:to>
    <xdr:cxnSp macro="">
      <xdr:nvCxnSpPr>
        <xdr:cNvPr id="657" name="直線コネクタ 656"/>
        <xdr:cNvCxnSpPr/>
      </xdr:nvCxnSpPr>
      <xdr:spPr>
        <a:xfrm>
          <a:off x="16230600" y="17014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95693</xdr:rowOff>
    </xdr:from>
    <xdr:ext cx="534377" cy="259045"/>
    <xdr:sp macro="" textlink="">
      <xdr:nvSpPr>
        <xdr:cNvPr id="658" name="積立金最大値テキスト"/>
        <xdr:cNvSpPr txBox="1"/>
      </xdr:nvSpPr>
      <xdr:spPr>
        <a:xfrm>
          <a:off x="16370300" y="1535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75,511</a:t>
          </a:r>
          <a:endParaRPr kumimoji="1" lang="ja-JP" altLang="en-US" sz="1000" b="1">
            <a:latin typeface="ＭＳ Ｐゴシック"/>
          </a:endParaRPr>
        </a:p>
      </xdr:txBody>
    </xdr:sp>
    <xdr:clientData/>
  </xdr:oneCellAnchor>
  <xdr:twoCellAnchor>
    <xdr:from>
      <xdr:col>23</xdr:col>
      <xdr:colOff>428625</xdr:colOff>
      <xdr:row>90</xdr:row>
      <xdr:rowOff>149016</xdr:rowOff>
    </xdr:from>
    <xdr:to>
      <xdr:col>23</xdr:col>
      <xdr:colOff>606425</xdr:colOff>
      <xdr:row>90</xdr:row>
      <xdr:rowOff>149016</xdr:rowOff>
    </xdr:to>
    <xdr:cxnSp macro="">
      <xdr:nvCxnSpPr>
        <xdr:cNvPr id="659" name="直線コネクタ 658"/>
        <xdr:cNvCxnSpPr/>
      </xdr:nvCxnSpPr>
      <xdr:spPr>
        <a:xfrm>
          <a:off x="16230600" y="15579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37230</xdr:rowOff>
    </xdr:from>
    <xdr:to>
      <xdr:col>23</xdr:col>
      <xdr:colOff>517525</xdr:colOff>
      <xdr:row>97</xdr:row>
      <xdr:rowOff>103543</xdr:rowOff>
    </xdr:to>
    <xdr:cxnSp macro="">
      <xdr:nvCxnSpPr>
        <xdr:cNvPr id="660" name="直線コネクタ 659"/>
        <xdr:cNvCxnSpPr/>
      </xdr:nvCxnSpPr>
      <xdr:spPr>
        <a:xfrm flipV="1">
          <a:off x="15481300" y="16667880"/>
          <a:ext cx="838200" cy="6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54697</xdr:rowOff>
    </xdr:from>
    <xdr:ext cx="534377" cy="259045"/>
    <xdr:sp macro="" textlink="">
      <xdr:nvSpPr>
        <xdr:cNvPr id="661" name="積立金平均値テキスト"/>
        <xdr:cNvSpPr txBox="1"/>
      </xdr:nvSpPr>
      <xdr:spPr>
        <a:xfrm>
          <a:off x="16370300" y="16685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13,663</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76270</xdr:rowOff>
    </xdr:from>
    <xdr:to>
      <xdr:col>23</xdr:col>
      <xdr:colOff>568325</xdr:colOff>
      <xdr:row>98</xdr:row>
      <xdr:rowOff>6420</xdr:rowOff>
    </xdr:to>
    <xdr:sp macro="" textlink="">
      <xdr:nvSpPr>
        <xdr:cNvPr id="662" name="フローチャート : 判断 661"/>
        <xdr:cNvSpPr/>
      </xdr:nvSpPr>
      <xdr:spPr>
        <a:xfrm>
          <a:off x="16268700" y="1670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93199</xdr:rowOff>
    </xdr:from>
    <xdr:to>
      <xdr:col>22</xdr:col>
      <xdr:colOff>365125</xdr:colOff>
      <xdr:row>97</xdr:row>
      <xdr:rowOff>103543</xdr:rowOff>
    </xdr:to>
    <xdr:cxnSp macro="">
      <xdr:nvCxnSpPr>
        <xdr:cNvPr id="663" name="直線コネクタ 662"/>
        <xdr:cNvCxnSpPr/>
      </xdr:nvCxnSpPr>
      <xdr:spPr>
        <a:xfrm>
          <a:off x="14592300" y="16723849"/>
          <a:ext cx="889000" cy="10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66802</xdr:rowOff>
    </xdr:from>
    <xdr:to>
      <xdr:col>22</xdr:col>
      <xdr:colOff>415925</xdr:colOff>
      <xdr:row>97</xdr:row>
      <xdr:rowOff>168402</xdr:rowOff>
    </xdr:to>
    <xdr:sp macro="" textlink="">
      <xdr:nvSpPr>
        <xdr:cNvPr id="664" name="フローチャート : 判断 663"/>
        <xdr:cNvSpPr/>
      </xdr:nvSpPr>
      <xdr:spPr>
        <a:xfrm>
          <a:off x="15430500" y="16697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159529</xdr:rowOff>
    </xdr:from>
    <xdr:ext cx="534377" cy="259045"/>
    <xdr:sp macro="" textlink="">
      <xdr:nvSpPr>
        <xdr:cNvPr id="665" name="テキスト ボックス 664"/>
        <xdr:cNvSpPr txBox="1"/>
      </xdr:nvSpPr>
      <xdr:spPr>
        <a:xfrm>
          <a:off x="15214111" y="1679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14,160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93199</xdr:rowOff>
    </xdr:from>
    <xdr:to>
      <xdr:col>21</xdr:col>
      <xdr:colOff>161925</xdr:colOff>
      <xdr:row>97</xdr:row>
      <xdr:rowOff>143281</xdr:rowOff>
    </xdr:to>
    <xdr:cxnSp macro="">
      <xdr:nvCxnSpPr>
        <xdr:cNvPr id="666" name="直線コネクタ 665"/>
        <xdr:cNvCxnSpPr/>
      </xdr:nvCxnSpPr>
      <xdr:spPr>
        <a:xfrm flipV="1">
          <a:off x="13703300" y="16723849"/>
          <a:ext cx="889000" cy="50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80175</xdr:rowOff>
    </xdr:from>
    <xdr:to>
      <xdr:col>21</xdr:col>
      <xdr:colOff>212725</xdr:colOff>
      <xdr:row>98</xdr:row>
      <xdr:rowOff>10325</xdr:rowOff>
    </xdr:to>
    <xdr:sp macro="" textlink="">
      <xdr:nvSpPr>
        <xdr:cNvPr id="667" name="フローチャート : 判断 666"/>
        <xdr:cNvSpPr/>
      </xdr:nvSpPr>
      <xdr:spPr>
        <a:xfrm>
          <a:off x="14541500" y="1671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1452</xdr:rowOff>
    </xdr:from>
    <xdr:ext cx="534377" cy="259045"/>
    <xdr:sp macro="" textlink="">
      <xdr:nvSpPr>
        <xdr:cNvPr id="668" name="テキスト ボックス 667"/>
        <xdr:cNvSpPr txBox="1"/>
      </xdr:nvSpPr>
      <xdr:spPr>
        <a:xfrm>
          <a:off x="14325111" y="1680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143281</xdr:rowOff>
    </xdr:from>
    <xdr:to>
      <xdr:col>19</xdr:col>
      <xdr:colOff>644525</xdr:colOff>
      <xdr:row>98</xdr:row>
      <xdr:rowOff>78263</xdr:rowOff>
    </xdr:to>
    <xdr:cxnSp macro="">
      <xdr:nvCxnSpPr>
        <xdr:cNvPr id="669" name="直線コネクタ 668"/>
        <xdr:cNvCxnSpPr/>
      </xdr:nvCxnSpPr>
      <xdr:spPr>
        <a:xfrm flipV="1">
          <a:off x="12814300" y="16773931"/>
          <a:ext cx="889000" cy="106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135458</xdr:rowOff>
    </xdr:from>
    <xdr:to>
      <xdr:col>20</xdr:col>
      <xdr:colOff>9525</xdr:colOff>
      <xdr:row>98</xdr:row>
      <xdr:rowOff>65608</xdr:rowOff>
    </xdr:to>
    <xdr:sp macro="" textlink="">
      <xdr:nvSpPr>
        <xdr:cNvPr id="670" name="フローチャート : 判断 669"/>
        <xdr:cNvSpPr/>
      </xdr:nvSpPr>
      <xdr:spPr>
        <a:xfrm>
          <a:off x="13652500" y="1676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56735</xdr:rowOff>
    </xdr:from>
    <xdr:ext cx="534377" cy="259045"/>
    <xdr:sp macro="" textlink="">
      <xdr:nvSpPr>
        <xdr:cNvPr id="671" name="テキスト ボックス 670"/>
        <xdr:cNvSpPr txBox="1"/>
      </xdr:nvSpPr>
      <xdr:spPr>
        <a:xfrm>
          <a:off x="13436111" y="1685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10,556</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142145</xdr:rowOff>
    </xdr:from>
    <xdr:to>
      <xdr:col>18</xdr:col>
      <xdr:colOff>492125</xdr:colOff>
      <xdr:row>98</xdr:row>
      <xdr:rowOff>72295</xdr:rowOff>
    </xdr:to>
    <xdr:sp macro="" textlink="">
      <xdr:nvSpPr>
        <xdr:cNvPr id="672" name="フローチャート : 判断 671"/>
        <xdr:cNvSpPr/>
      </xdr:nvSpPr>
      <xdr:spPr>
        <a:xfrm>
          <a:off x="12763500" y="167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88822</xdr:rowOff>
    </xdr:from>
    <xdr:ext cx="534377" cy="259045"/>
    <xdr:sp macro="" textlink="">
      <xdr:nvSpPr>
        <xdr:cNvPr id="673" name="テキスト ボックス 672"/>
        <xdr:cNvSpPr txBox="1"/>
      </xdr:nvSpPr>
      <xdr:spPr>
        <a:xfrm>
          <a:off x="12547111" y="1654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157880</xdr:rowOff>
    </xdr:from>
    <xdr:to>
      <xdr:col>23</xdr:col>
      <xdr:colOff>568325</xdr:colOff>
      <xdr:row>97</xdr:row>
      <xdr:rowOff>88030</xdr:rowOff>
    </xdr:to>
    <xdr:sp macro="" textlink="">
      <xdr:nvSpPr>
        <xdr:cNvPr id="679" name="円/楕円 678"/>
        <xdr:cNvSpPr/>
      </xdr:nvSpPr>
      <xdr:spPr>
        <a:xfrm>
          <a:off x="16268700" y="1661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9307</xdr:rowOff>
    </xdr:from>
    <xdr:ext cx="534377" cy="259045"/>
    <xdr:sp macro="" textlink="">
      <xdr:nvSpPr>
        <xdr:cNvPr id="680" name="積立金該当値テキスト"/>
        <xdr:cNvSpPr txBox="1"/>
      </xdr:nvSpPr>
      <xdr:spPr>
        <a:xfrm>
          <a:off x="16370300" y="1646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18,379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52743</xdr:rowOff>
    </xdr:from>
    <xdr:to>
      <xdr:col>22</xdr:col>
      <xdr:colOff>415925</xdr:colOff>
      <xdr:row>97</xdr:row>
      <xdr:rowOff>154343</xdr:rowOff>
    </xdr:to>
    <xdr:sp macro="" textlink="">
      <xdr:nvSpPr>
        <xdr:cNvPr id="681" name="円/楕円 680"/>
        <xdr:cNvSpPr/>
      </xdr:nvSpPr>
      <xdr:spPr>
        <a:xfrm>
          <a:off x="15430500" y="1668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170870</xdr:rowOff>
    </xdr:from>
    <xdr:ext cx="534377" cy="259045"/>
    <xdr:sp macro="" textlink="">
      <xdr:nvSpPr>
        <xdr:cNvPr id="682" name="テキスト ボックス 681"/>
        <xdr:cNvSpPr txBox="1"/>
      </xdr:nvSpPr>
      <xdr:spPr>
        <a:xfrm>
          <a:off x="15214111" y="1645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14,898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42399</xdr:rowOff>
    </xdr:from>
    <xdr:to>
      <xdr:col>21</xdr:col>
      <xdr:colOff>212725</xdr:colOff>
      <xdr:row>97</xdr:row>
      <xdr:rowOff>143999</xdr:rowOff>
    </xdr:to>
    <xdr:sp macro="" textlink="">
      <xdr:nvSpPr>
        <xdr:cNvPr id="683" name="円/楕円 682"/>
        <xdr:cNvSpPr/>
      </xdr:nvSpPr>
      <xdr:spPr>
        <a:xfrm>
          <a:off x="14541500" y="1667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160526</xdr:rowOff>
    </xdr:from>
    <xdr:ext cx="534377" cy="259045"/>
    <xdr:sp macro="" textlink="">
      <xdr:nvSpPr>
        <xdr:cNvPr id="684" name="テキスト ボックス 683"/>
        <xdr:cNvSpPr txBox="1"/>
      </xdr:nvSpPr>
      <xdr:spPr>
        <a:xfrm>
          <a:off x="14325111" y="1644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15,441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92481</xdr:rowOff>
    </xdr:from>
    <xdr:to>
      <xdr:col>20</xdr:col>
      <xdr:colOff>9525</xdr:colOff>
      <xdr:row>98</xdr:row>
      <xdr:rowOff>22631</xdr:rowOff>
    </xdr:to>
    <xdr:sp macro="" textlink="">
      <xdr:nvSpPr>
        <xdr:cNvPr id="685" name="円/楕円 684"/>
        <xdr:cNvSpPr/>
      </xdr:nvSpPr>
      <xdr:spPr>
        <a:xfrm>
          <a:off x="13652500" y="1672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39158</xdr:rowOff>
    </xdr:from>
    <xdr:ext cx="534377" cy="259045"/>
    <xdr:sp macro="" textlink="">
      <xdr:nvSpPr>
        <xdr:cNvPr id="686" name="テキスト ボックス 685"/>
        <xdr:cNvSpPr txBox="1"/>
      </xdr:nvSpPr>
      <xdr:spPr>
        <a:xfrm>
          <a:off x="13436111" y="1649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12,812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27463</xdr:rowOff>
    </xdr:from>
    <xdr:to>
      <xdr:col>18</xdr:col>
      <xdr:colOff>492125</xdr:colOff>
      <xdr:row>98</xdr:row>
      <xdr:rowOff>129063</xdr:rowOff>
    </xdr:to>
    <xdr:sp macro="" textlink="">
      <xdr:nvSpPr>
        <xdr:cNvPr id="687" name="円/楕円 686"/>
        <xdr:cNvSpPr/>
      </xdr:nvSpPr>
      <xdr:spPr>
        <a:xfrm>
          <a:off x="12763500" y="1682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120190</xdr:rowOff>
    </xdr:from>
    <xdr:ext cx="469744" cy="259045"/>
    <xdr:sp macro="" textlink="">
      <xdr:nvSpPr>
        <xdr:cNvPr id="688" name="テキスト ボックス 687"/>
        <xdr:cNvSpPr txBox="1"/>
      </xdr:nvSpPr>
      <xdr:spPr>
        <a:xfrm>
          <a:off x="12579427" y="1692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20175</xdr:rowOff>
    </xdr:from>
    <xdr:to>
      <xdr:col>32</xdr:col>
      <xdr:colOff>186689</xdr:colOff>
      <xdr:row>39</xdr:row>
      <xdr:rowOff>98878</xdr:rowOff>
    </xdr:to>
    <xdr:cxnSp macro="">
      <xdr:nvCxnSpPr>
        <xdr:cNvPr id="714" name="直線コネクタ 713"/>
        <xdr:cNvCxnSpPr/>
      </xdr:nvCxnSpPr>
      <xdr:spPr>
        <a:xfrm flipV="1">
          <a:off x="22159595" y="5335125"/>
          <a:ext cx="1269" cy="1450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138302</xdr:rowOff>
    </xdr:from>
    <xdr:ext cx="469744" cy="259045"/>
    <xdr:sp macro="" textlink="">
      <xdr:nvSpPr>
        <xdr:cNvPr id="717" name="投資及び出資金最大値テキスト"/>
        <xdr:cNvSpPr txBox="1"/>
      </xdr:nvSpPr>
      <xdr:spPr>
        <a:xfrm>
          <a:off x="22212300" y="5110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8,882</a:t>
          </a:r>
          <a:endParaRPr kumimoji="1" lang="ja-JP" altLang="en-US" sz="1000" b="1">
            <a:latin typeface="ＭＳ Ｐゴシック"/>
          </a:endParaRPr>
        </a:p>
      </xdr:txBody>
    </xdr:sp>
    <xdr:clientData/>
  </xdr:oneCellAnchor>
  <xdr:twoCellAnchor>
    <xdr:from>
      <xdr:col>32</xdr:col>
      <xdr:colOff>98425</xdr:colOff>
      <xdr:row>31</xdr:row>
      <xdr:rowOff>20175</xdr:rowOff>
    </xdr:from>
    <xdr:to>
      <xdr:col>32</xdr:col>
      <xdr:colOff>276225</xdr:colOff>
      <xdr:row>31</xdr:row>
      <xdr:rowOff>20175</xdr:rowOff>
    </xdr:to>
    <xdr:cxnSp macro="">
      <xdr:nvCxnSpPr>
        <xdr:cNvPr id="718" name="直線コネクタ 717"/>
        <xdr:cNvCxnSpPr/>
      </xdr:nvCxnSpPr>
      <xdr:spPr>
        <a:xfrm>
          <a:off x="22072600" y="5335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9" name="直線コネクタ 71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114063</xdr:rowOff>
    </xdr:from>
    <xdr:ext cx="378565" cy="259045"/>
    <xdr:sp macro="" textlink="">
      <xdr:nvSpPr>
        <xdr:cNvPr id="720" name="投資及び出資金平均値テキスト"/>
        <xdr:cNvSpPr txBox="1"/>
      </xdr:nvSpPr>
      <xdr:spPr>
        <a:xfrm>
          <a:off x="22212300" y="6457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91186</xdr:rowOff>
    </xdr:from>
    <xdr:to>
      <xdr:col>32</xdr:col>
      <xdr:colOff>238125</xdr:colOff>
      <xdr:row>39</xdr:row>
      <xdr:rowOff>21336</xdr:rowOff>
    </xdr:to>
    <xdr:sp macro="" textlink="">
      <xdr:nvSpPr>
        <xdr:cNvPr id="721" name="フローチャート : 判断 720"/>
        <xdr:cNvSpPr/>
      </xdr:nvSpPr>
      <xdr:spPr>
        <a:xfrm>
          <a:off x="22110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2" name="直線コネクタ 72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77960</xdr:rowOff>
    </xdr:from>
    <xdr:to>
      <xdr:col>31</xdr:col>
      <xdr:colOff>85725</xdr:colOff>
      <xdr:row>39</xdr:row>
      <xdr:rowOff>8110</xdr:rowOff>
    </xdr:to>
    <xdr:sp macro="" textlink="">
      <xdr:nvSpPr>
        <xdr:cNvPr id="723" name="フローチャート : 判断 722"/>
        <xdr:cNvSpPr/>
      </xdr:nvSpPr>
      <xdr:spPr>
        <a:xfrm>
          <a:off x="21272500" y="659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24637</xdr:rowOff>
    </xdr:from>
    <xdr:ext cx="378565" cy="259045"/>
    <xdr:sp macro="" textlink="">
      <xdr:nvSpPr>
        <xdr:cNvPr id="724" name="テキスト ボックス 723"/>
        <xdr:cNvSpPr txBox="1"/>
      </xdr:nvSpPr>
      <xdr:spPr>
        <a:xfrm>
          <a:off x="21134017" y="6368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5" name="直線コネクタ 72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114536</xdr:rowOff>
    </xdr:from>
    <xdr:to>
      <xdr:col>29</xdr:col>
      <xdr:colOff>568325</xdr:colOff>
      <xdr:row>39</xdr:row>
      <xdr:rowOff>44686</xdr:rowOff>
    </xdr:to>
    <xdr:sp macro="" textlink="">
      <xdr:nvSpPr>
        <xdr:cNvPr id="726" name="フローチャート : 判断 725"/>
        <xdr:cNvSpPr/>
      </xdr:nvSpPr>
      <xdr:spPr>
        <a:xfrm>
          <a:off x="20383500" y="662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61213</xdr:rowOff>
    </xdr:from>
    <xdr:ext cx="378565" cy="259045"/>
    <xdr:sp macro="" textlink="">
      <xdr:nvSpPr>
        <xdr:cNvPr id="727" name="テキスト ボックス 726"/>
        <xdr:cNvSpPr txBox="1"/>
      </xdr:nvSpPr>
      <xdr:spPr>
        <a:xfrm>
          <a:off x="20245017" y="6404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8" name="直線コネクタ 72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104249</xdr:rowOff>
    </xdr:from>
    <xdr:to>
      <xdr:col>28</xdr:col>
      <xdr:colOff>365125</xdr:colOff>
      <xdr:row>39</xdr:row>
      <xdr:rowOff>34399</xdr:rowOff>
    </xdr:to>
    <xdr:sp macro="" textlink="">
      <xdr:nvSpPr>
        <xdr:cNvPr id="729" name="フローチャート : 判断 728"/>
        <xdr:cNvSpPr/>
      </xdr:nvSpPr>
      <xdr:spPr>
        <a:xfrm>
          <a:off x="19494500" y="6619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50926</xdr:rowOff>
    </xdr:from>
    <xdr:ext cx="378565" cy="259045"/>
    <xdr:sp macro="" textlink="">
      <xdr:nvSpPr>
        <xdr:cNvPr id="730" name="テキスト ボックス 729"/>
        <xdr:cNvSpPr txBox="1"/>
      </xdr:nvSpPr>
      <xdr:spPr>
        <a:xfrm>
          <a:off x="19356017" y="6394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125313</xdr:rowOff>
    </xdr:from>
    <xdr:to>
      <xdr:col>27</xdr:col>
      <xdr:colOff>161925</xdr:colOff>
      <xdr:row>39</xdr:row>
      <xdr:rowOff>55463</xdr:rowOff>
    </xdr:to>
    <xdr:sp macro="" textlink="">
      <xdr:nvSpPr>
        <xdr:cNvPr id="731" name="フローチャート : 判断 730"/>
        <xdr:cNvSpPr/>
      </xdr:nvSpPr>
      <xdr:spPr>
        <a:xfrm>
          <a:off x="18605500" y="6640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71990</xdr:rowOff>
    </xdr:from>
    <xdr:ext cx="378565" cy="259045"/>
    <xdr:sp macro="" textlink="">
      <xdr:nvSpPr>
        <xdr:cNvPr id="732" name="テキスト ボックス 731"/>
        <xdr:cNvSpPr txBox="1"/>
      </xdr:nvSpPr>
      <xdr:spPr>
        <a:xfrm>
          <a:off x="18467017" y="6415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8" name="円/楕円 73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0" name="円/楕円 73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1" name="テキスト ボックス 740"/>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2" name="円/楕円 74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3" name="テキスト ボックス 742"/>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4" name="円/楕円 74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5" name="テキスト ボックス 744"/>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6" name="円/楕円 74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7" name="テキスト ボックス 746"/>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12,839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1" name="テキスト ボックス 76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46065</xdr:rowOff>
    </xdr:from>
    <xdr:to>
      <xdr:col>32</xdr:col>
      <xdr:colOff>186689</xdr:colOff>
      <xdr:row>58</xdr:row>
      <xdr:rowOff>139700</xdr:rowOff>
    </xdr:to>
    <xdr:cxnSp macro="">
      <xdr:nvCxnSpPr>
        <xdr:cNvPr id="769" name="直線コネクタ 768"/>
        <xdr:cNvCxnSpPr/>
      </xdr:nvCxnSpPr>
      <xdr:spPr>
        <a:xfrm flipV="1">
          <a:off x="22159595" y="8961465"/>
          <a:ext cx="1269" cy="1122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1" name="直線コネクタ 77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164192</xdr:rowOff>
    </xdr:from>
    <xdr:ext cx="534377" cy="259045"/>
    <xdr:sp macro="" textlink="">
      <xdr:nvSpPr>
        <xdr:cNvPr id="772" name="貸付金最大値テキスト"/>
        <xdr:cNvSpPr txBox="1"/>
      </xdr:nvSpPr>
      <xdr:spPr>
        <a:xfrm>
          <a:off x="22212300" y="873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24,548</a:t>
          </a:r>
          <a:endParaRPr kumimoji="1" lang="ja-JP" altLang="en-US" sz="1000" b="1">
            <a:latin typeface="ＭＳ Ｐゴシック"/>
          </a:endParaRPr>
        </a:p>
      </xdr:txBody>
    </xdr:sp>
    <xdr:clientData/>
  </xdr:oneCellAnchor>
  <xdr:twoCellAnchor>
    <xdr:from>
      <xdr:col>32</xdr:col>
      <xdr:colOff>98425</xdr:colOff>
      <xdr:row>52</xdr:row>
      <xdr:rowOff>46065</xdr:rowOff>
    </xdr:from>
    <xdr:to>
      <xdr:col>32</xdr:col>
      <xdr:colOff>276225</xdr:colOff>
      <xdr:row>52</xdr:row>
      <xdr:rowOff>46065</xdr:rowOff>
    </xdr:to>
    <xdr:cxnSp macro="">
      <xdr:nvCxnSpPr>
        <xdr:cNvPr id="773" name="直線コネクタ 772"/>
        <xdr:cNvCxnSpPr/>
      </xdr:nvCxnSpPr>
      <xdr:spPr>
        <a:xfrm>
          <a:off x="22072600" y="8961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50820</xdr:rowOff>
    </xdr:from>
    <xdr:to>
      <xdr:col>32</xdr:col>
      <xdr:colOff>187325</xdr:colOff>
      <xdr:row>58</xdr:row>
      <xdr:rowOff>51872</xdr:rowOff>
    </xdr:to>
    <xdr:cxnSp macro="">
      <xdr:nvCxnSpPr>
        <xdr:cNvPr id="774" name="直線コネクタ 773"/>
        <xdr:cNvCxnSpPr/>
      </xdr:nvCxnSpPr>
      <xdr:spPr>
        <a:xfrm>
          <a:off x="21323300" y="9994920"/>
          <a:ext cx="838200" cy="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160834</xdr:rowOff>
    </xdr:from>
    <xdr:ext cx="469744" cy="259045"/>
    <xdr:sp macro="" textlink="">
      <xdr:nvSpPr>
        <xdr:cNvPr id="775" name="貸付金平均値テキスト"/>
        <xdr:cNvSpPr txBox="1"/>
      </xdr:nvSpPr>
      <xdr:spPr>
        <a:xfrm>
          <a:off x="22212300" y="97620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2,677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137957</xdr:rowOff>
    </xdr:from>
    <xdr:to>
      <xdr:col>32</xdr:col>
      <xdr:colOff>238125</xdr:colOff>
      <xdr:row>58</xdr:row>
      <xdr:rowOff>68107</xdr:rowOff>
    </xdr:to>
    <xdr:sp macro="" textlink="">
      <xdr:nvSpPr>
        <xdr:cNvPr id="776" name="フローチャート : 判断 775"/>
        <xdr:cNvSpPr/>
      </xdr:nvSpPr>
      <xdr:spPr>
        <a:xfrm>
          <a:off x="22110700" y="991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49906</xdr:rowOff>
    </xdr:from>
    <xdr:to>
      <xdr:col>31</xdr:col>
      <xdr:colOff>34925</xdr:colOff>
      <xdr:row>58</xdr:row>
      <xdr:rowOff>50820</xdr:rowOff>
    </xdr:to>
    <xdr:cxnSp macro="">
      <xdr:nvCxnSpPr>
        <xdr:cNvPr id="777" name="直線コネクタ 776"/>
        <xdr:cNvCxnSpPr/>
      </xdr:nvCxnSpPr>
      <xdr:spPr>
        <a:xfrm>
          <a:off x="20434300" y="9994006"/>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97861</xdr:rowOff>
    </xdr:from>
    <xdr:to>
      <xdr:col>31</xdr:col>
      <xdr:colOff>85725</xdr:colOff>
      <xdr:row>58</xdr:row>
      <xdr:rowOff>28011</xdr:rowOff>
    </xdr:to>
    <xdr:sp macro="" textlink="">
      <xdr:nvSpPr>
        <xdr:cNvPr id="778" name="フローチャート : 判断 777"/>
        <xdr:cNvSpPr/>
      </xdr:nvSpPr>
      <xdr:spPr>
        <a:xfrm>
          <a:off x="21272500" y="987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44538</xdr:rowOff>
    </xdr:from>
    <xdr:ext cx="469744" cy="259045"/>
    <xdr:sp macro="" textlink="">
      <xdr:nvSpPr>
        <xdr:cNvPr id="779" name="テキスト ボックス 778"/>
        <xdr:cNvSpPr txBox="1"/>
      </xdr:nvSpPr>
      <xdr:spPr>
        <a:xfrm>
          <a:off x="21088427" y="964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49495</xdr:rowOff>
    </xdr:from>
    <xdr:to>
      <xdr:col>29</xdr:col>
      <xdr:colOff>517525</xdr:colOff>
      <xdr:row>58</xdr:row>
      <xdr:rowOff>49906</xdr:rowOff>
    </xdr:to>
    <xdr:cxnSp macro="">
      <xdr:nvCxnSpPr>
        <xdr:cNvPr id="780" name="直線コネクタ 779"/>
        <xdr:cNvCxnSpPr/>
      </xdr:nvCxnSpPr>
      <xdr:spPr>
        <a:xfrm>
          <a:off x="19545300" y="9993595"/>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40803</xdr:rowOff>
    </xdr:from>
    <xdr:to>
      <xdr:col>29</xdr:col>
      <xdr:colOff>568325</xdr:colOff>
      <xdr:row>57</xdr:row>
      <xdr:rowOff>142403</xdr:rowOff>
    </xdr:to>
    <xdr:sp macro="" textlink="">
      <xdr:nvSpPr>
        <xdr:cNvPr id="781" name="フローチャート : 判断 780"/>
        <xdr:cNvSpPr/>
      </xdr:nvSpPr>
      <xdr:spPr>
        <a:xfrm>
          <a:off x="20383500" y="981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158930</xdr:rowOff>
    </xdr:from>
    <xdr:ext cx="469744" cy="259045"/>
    <xdr:sp macro="" textlink="">
      <xdr:nvSpPr>
        <xdr:cNvPr id="782" name="テキスト ボックス 781"/>
        <xdr:cNvSpPr txBox="1"/>
      </xdr:nvSpPr>
      <xdr:spPr>
        <a:xfrm>
          <a:off x="20199427" y="9588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4,802</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47163</xdr:rowOff>
    </xdr:from>
    <xdr:to>
      <xdr:col>28</xdr:col>
      <xdr:colOff>314325</xdr:colOff>
      <xdr:row>58</xdr:row>
      <xdr:rowOff>49495</xdr:rowOff>
    </xdr:to>
    <xdr:cxnSp macro="">
      <xdr:nvCxnSpPr>
        <xdr:cNvPr id="783" name="直線コネクタ 782"/>
        <xdr:cNvCxnSpPr/>
      </xdr:nvCxnSpPr>
      <xdr:spPr>
        <a:xfrm>
          <a:off x="18656300" y="9991263"/>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77013</xdr:rowOff>
    </xdr:from>
    <xdr:to>
      <xdr:col>28</xdr:col>
      <xdr:colOff>365125</xdr:colOff>
      <xdr:row>58</xdr:row>
      <xdr:rowOff>7163</xdr:rowOff>
    </xdr:to>
    <xdr:sp macro="" textlink="">
      <xdr:nvSpPr>
        <xdr:cNvPr id="784" name="フローチャート : 判断 783"/>
        <xdr:cNvSpPr/>
      </xdr:nvSpPr>
      <xdr:spPr>
        <a:xfrm>
          <a:off x="19494500" y="984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23690</xdr:rowOff>
    </xdr:from>
    <xdr:ext cx="469744" cy="259045"/>
    <xdr:sp macro="" textlink="">
      <xdr:nvSpPr>
        <xdr:cNvPr id="785" name="テキスト ボックス 784"/>
        <xdr:cNvSpPr txBox="1"/>
      </xdr:nvSpPr>
      <xdr:spPr>
        <a:xfrm>
          <a:off x="19310427" y="962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97679</xdr:rowOff>
    </xdr:from>
    <xdr:to>
      <xdr:col>27</xdr:col>
      <xdr:colOff>161925</xdr:colOff>
      <xdr:row>58</xdr:row>
      <xdr:rowOff>27829</xdr:rowOff>
    </xdr:to>
    <xdr:sp macro="" textlink="">
      <xdr:nvSpPr>
        <xdr:cNvPr id="786" name="フローチャート : 判断 785"/>
        <xdr:cNvSpPr/>
      </xdr:nvSpPr>
      <xdr:spPr>
        <a:xfrm>
          <a:off x="18605500" y="987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44356</xdr:rowOff>
    </xdr:from>
    <xdr:ext cx="469744" cy="259045"/>
    <xdr:sp macro="" textlink="">
      <xdr:nvSpPr>
        <xdr:cNvPr id="787" name="テキスト ボックス 786"/>
        <xdr:cNvSpPr txBox="1"/>
      </xdr:nvSpPr>
      <xdr:spPr>
        <a:xfrm>
          <a:off x="18421427" y="9645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1072</xdr:rowOff>
    </xdr:from>
    <xdr:to>
      <xdr:col>32</xdr:col>
      <xdr:colOff>238125</xdr:colOff>
      <xdr:row>58</xdr:row>
      <xdr:rowOff>102672</xdr:rowOff>
    </xdr:to>
    <xdr:sp macro="" textlink="">
      <xdr:nvSpPr>
        <xdr:cNvPr id="793" name="円/楕円 792"/>
        <xdr:cNvSpPr/>
      </xdr:nvSpPr>
      <xdr:spPr>
        <a:xfrm>
          <a:off x="22110700" y="994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116385</xdr:rowOff>
    </xdr:from>
    <xdr:ext cx="469744" cy="259045"/>
    <xdr:sp macro="" textlink="">
      <xdr:nvSpPr>
        <xdr:cNvPr id="794" name="貸付金該当値テキスト"/>
        <xdr:cNvSpPr txBox="1"/>
      </xdr:nvSpPr>
      <xdr:spPr>
        <a:xfrm>
          <a:off x="22212300" y="988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1,921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20</xdr:rowOff>
    </xdr:from>
    <xdr:to>
      <xdr:col>31</xdr:col>
      <xdr:colOff>85725</xdr:colOff>
      <xdr:row>58</xdr:row>
      <xdr:rowOff>101620</xdr:rowOff>
    </xdr:to>
    <xdr:sp macro="" textlink="">
      <xdr:nvSpPr>
        <xdr:cNvPr id="795" name="円/楕円 794"/>
        <xdr:cNvSpPr/>
      </xdr:nvSpPr>
      <xdr:spPr>
        <a:xfrm>
          <a:off x="21272500" y="994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92747</xdr:rowOff>
    </xdr:from>
    <xdr:ext cx="469744" cy="259045"/>
    <xdr:sp macro="" textlink="">
      <xdr:nvSpPr>
        <xdr:cNvPr id="796" name="テキスト ボックス 795"/>
        <xdr:cNvSpPr txBox="1"/>
      </xdr:nvSpPr>
      <xdr:spPr>
        <a:xfrm>
          <a:off x="21088427" y="10036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1,944</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170556</xdr:rowOff>
    </xdr:from>
    <xdr:to>
      <xdr:col>29</xdr:col>
      <xdr:colOff>568325</xdr:colOff>
      <xdr:row>58</xdr:row>
      <xdr:rowOff>100706</xdr:rowOff>
    </xdr:to>
    <xdr:sp macro="" textlink="">
      <xdr:nvSpPr>
        <xdr:cNvPr id="797" name="円/楕円 796"/>
        <xdr:cNvSpPr/>
      </xdr:nvSpPr>
      <xdr:spPr>
        <a:xfrm>
          <a:off x="20383500" y="994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91833</xdr:rowOff>
    </xdr:from>
    <xdr:ext cx="469744" cy="259045"/>
    <xdr:sp macro="" textlink="">
      <xdr:nvSpPr>
        <xdr:cNvPr id="798" name="テキスト ボックス 797"/>
        <xdr:cNvSpPr txBox="1"/>
      </xdr:nvSpPr>
      <xdr:spPr>
        <a:xfrm>
          <a:off x="20199427" y="10035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1,964</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170145</xdr:rowOff>
    </xdr:from>
    <xdr:to>
      <xdr:col>28</xdr:col>
      <xdr:colOff>365125</xdr:colOff>
      <xdr:row>58</xdr:row>
      <xdr:rowOff>100295</xdr:rowOff>
    </xdr:to>
    <xdr:sp macro="" textlink="">
      <xdr:nvSpPr>
        <xdr:cNvPr id="799" name="円/楕円 798"/>
        <xdr:cNvSpPr/>
      </xdr:nvSpPr>
      <xdr:spPr>
        <a:xfrm>
          <a:off x="19494500" y="994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91422</xdr:rowOff>
    </xdr:from>
    <xdr:ext cx="469744" cy="259045"/>
    <xdr:sp macro="" textlink="">
      <xdr:nvSpPr>
        <xdr:cNvPr id="800" name="テキスト ボックス 799"/>
        <xdr:cNvSpPr txBox="1"/>
      </xdr:nvSpPr>
      <xdr:spPr>
        <a:xfrm>
          <a:off x="19310427" y="10035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1,973</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167813</xdr:rowOff>
    </xdr:from>
    <xdr:to>
      <xdr:col>27</xdr:col>
      <xdr:colOff>161925</xdr:colOff>
      <xdr:row>58</xdr:row>
      <xdr:rowOff>97963</xdr:rowOff>
    </xdr:to>
    <xdr:sp macro="" textlink="">
      <xdr:nvSpPr>
        <xdr:cNvPr id="801" name="円/楕円 800"/>
        <xdr:cNvSpPr/>
      </xdr:nvSpPr>
      <xdr:spPr>
        <a:xfrm>
          <a:off x="18605500" y="994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89090</xdr:rowOff>
    </xdr:from>
    <xdr:ext cx="469744" cy="259045"/>
    <xdr:sp macro="" textlink="">
      <xdr:nvSpPr>
        <xdr:cNvPr id="802" name="テキスト ボックス 801"/>
        <xdr:cNvSpPr txBox="1"/>
      </xdr:nvSpPr>
      <xdr:spPr>
        <a:xfrm>
          <a:off x="18421427" y="10033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34,477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133680</xdr:rowOff>
    </xdr:from>
    <xdr:to>
      <xdr:col>32</xdr:col>
      <xdr:colOff>186689</xdr:colOff>
      <xdr:row>78</xdr:row>
      <xdr:rowOff>96495</xdr:rowOff>
    </xdr:to>
    <xdr:cxnSp macro="">
      <xdr:nvCxnSpPr>
        <xdr:cNvPr id="827" name="直線コネクタ 826"/>
        <xdr:cNvCxnSpPr/>
      </xdr:nvCxnSpPr>
      <xdr:spPr>
        <a:xfrm flipV="1">
          <a:off x="22159595" y="12306630"/>
          <a:ext cx="1269" cy="1162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100322</xdr:rowOff>
    </xdr:from>
    <xdr:ext cx="534377" cy="259045"/>
    <xdr:sp macro="" textlink="">
      <xdr:nvSpPr>
        <xdr:cNvPr id="828" name="繰出金最小値テキスト"/>
        <xdr:cNvSpPr txBox="1"/>
      </xdr:nvSpPr>
      <xdr:spPr>
        <a:xfrm>
          <a:off x="22212300" y="1347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26,268</a:t>
          </a:r>
          <a:endParaRPr kumimoji="1" lang="ja-JP" altLang="en-US" sz="1000" b="1">
            <a:latin typeface="ＭＳ Ｐゴシック"/>
          </a:endParaRPr>
        </a:p>
      </xdr:txBody>
    </xdr:sp>
    <xdr:clientData/>
  </xdr:oneCellAnchor>
  <xdr:twoCellAnchor>
    <xdr:from>
      <xdr:col>32</xdr:col>
      <xdr:colOff>98425</xdr:colOff>
      <xdr:row>78</xdr:row>
      <xdr:rowOff>96495</xdr:rowOff>
    </xdr:from>
    <xdr:to>
      <xdr:col>32</xdr:col>
      <xdr:colOff>276225</xdr:colOff>
      <xdr:row>78</xdr:row>
      <xdr:rowOff>96495</xdr:rowOff>
    </xdr:to>
    <xdr:cxnSp macro="">
      <xdr:nvCxnSpPr>
        <xdr:cNvPr id="829" name="直線コネクタ 828"/>
        <xdr:cNvCxnSpPr/>
      </xdr:nvCxnSpPr>
      <xdr:spPr>
        <a:xfrm>
          <a:off x="22072600" y="13469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80357</xdr:rowOff>
    </xdr:from>
    <xdr:ext cx="534377" cy="259045"/>
    <xdr:sp macro="" textlink="">
      <xdr:nvSpPr>
        <xdr:cNvPr id="830" name="繰出金最大値テキスト"/>
        <xdr:cNvSpPr txBox="1"/>
      </xdr:nvSpPr>
      <xdr:spPr>
        <a:xfrm>
          <a:off x="22212300" y="1208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87,316</a:t>
          </a:r>
          <a:endParaRPr kumimoji="1" lang="ja-JP" altLang="en-US" sz="1000" b="1">
            <a:latin typeface="ＭＳ Ｐゴシック"/>
          </a:endParaRPr>
        </a:p>
      </xdr:txBody>
    </xdr:sp>
    <xdr:clientData/>
  </xdr:oneCellAnchor>
  <xdr:twoCellAnchor>
    <xdr:from>
      <xdr:col>32</xdr:col>
      <xdr:colOff>98425</xdr:colOff>
      <xdr:row>71</xdr:row>
      <xdr:rowOff>133680</xdr:rowOff>
    </xdr:from>
    <xdr:to>
      <xdr:col>32</xdr:col>
      <xdr:colOff>276225</xdr:colOff>
      <xdr:row>71</xdr:row>
      <xdr:rowOff>133680</xdr:rowOff>
    </xdr:to>
    <xdr:cxnSp macro="">
      <xdr:nvCxnSpPr>
        <xdr:cNvPr id="831" name="直線コネクタ 830"/>
        <xdr:cNvCxnSpPr/>
      </xdr:nvCxnSpPr>
      <xdr:spPr>
        <a:xfrm>
          <a:off x="22072600" y="12306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108649</xdr:rowOff>
    </xdr:from>
    <xdr:to>
      <xdr:col>32</xdr:col>
      <xdr:colOff>187325</xdr:colOff>
      <xdr:row>77</xdr:row>
      <xdr:rowOff>1854</xdr:rowOff>
    </xdr:to>
    <xdr:cxnSp macro="">
      <xdr:nvCxnSpPr>
        <xdr:cNvPr id="832" name="直線コネクタ 831"/>
        <xdr:cNvCxnSpPr/>
      </xdr:nvCxnSpPr>
      <xdr:spPr>
        <a:xfrm flipV="1">
          <a:off x="21323300" y="13138849"/>
          <a:ext cx="838200" cy="6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24871</xdr:rowOff>
    </xdr:from>
    <xdr:ext cx="534377" cy="259045"/>
    <xdr:sp macro="" textlink="">
      <xdr:nvSpPr>
        <xdr:cNvPr id="833" name="繰出金平均値テキスト"/>
        <xdr:cNvSpPr txBox="1"/>
      </xdr:nvSpPr>
      <xdr:spPr>
        <a:xfrm>
          <a:off x="22212300" y="12883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46,562</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1994</xdr:rowOff>
    </xdr:from>
    <xdr:to>
      <xdr:col>32</xdr:col>
      <xdr:colOff>238125</xdr:colOff>
      <xdr:row>76</xdr:row>
      <xdr:rowOff>103594</xdr:rowOff>
    </xdr:to>
    <xdr:sp macro="" textlink="">
      <xdr:nvSpPr>
        <xdr:cNvPr id="834" name="フローチャート : 判断 833"/>
        <xdr:cNvSpPr/>
      </xdr:nvSpPr>
      <xdr:spPr>
        <a:xfrm>
          <a:off x="221107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143490</xdr:rowOff>
    </xdr:from>
    <xdr:to>
      <xdr:col>31</xdr:col>
      <xdr:colOff>34925</xdr:colOff>
      <xdr:row>77</xdr:row>
      <xdr:rowOff>1854</xdr:rowOff>
    </xdr:to>
    <xdr:cxnSp macro="">
      <xdr:nvCxnSpPr>
        <xdr:cNvPr id="835" name="直線コネクタ 834"/>
        <xdr:cNvCxnSpPr/>
      </xdr:nvCxnSpPr>
      <xdr:spPr>
        <a:xfrm>
          <a:off x="20434300" y="13173690"/>
          <a:ext cx="889000" cy="2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61849</xdr:rowOff>
    </xdr:from>
    <xdr:to>
      <xdr:col>31</xdr:col>
      <xdr:colOff>85725</xdr:colOff>
      <xdr:row>76</xdr:row>
      <xdr:rowOff>163449</xdr:rowOff>
    </xdr:to>
    <xdr:sp macro="" textlink="">
      <xdr:nvSpPr>
        <xdr:cNvPr id="836" name="フローチャート : 判断 835"/>
        <xdr:cNvSpPr/>
      </xdr:nvSpPr>
      <xdr:spPr>
        <a:xfrm>
          <a:off x="21272500" y="1309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8526</xdr:rowOff>
    </xdr:from>
    <xdr:ext cx="534377" cy="259045"/>
    <xdr:sp macro="" textlink="">
      <xdr:nvSpPr>
        <xdr:cNvPr id="837" name="テキスト ボックス 836"/>
        <xdr:cNvSpPr txBox="1"/>
      </xdr:nvSpPr>
      <xdr:spPr>
        <a:xfrm>
          <a:off x="21056111" y="1286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143490</xdr:rowOff>
    </xdr:from>
    <xdr:to>
      <xdr:col>29</xdr:col>
      <xdr:colOff>517525</xdr:colOff>
      <xdr:row>77</xdr:row>
      <xdr:rowOff>84398</xdr:rowOff>
    </xdr:to>
    <xdr:cxnSp macro="">
      <xdr:nvCxnSpPr>
        <xdr:cNvPr id="838" name="直線コネクタ 837"/>
        <xdr:cNvCxnSpPr/>
      </xdr:nvCxnSpPr>
      <xdr:spPr>
        <a:xfrm flipV="1">
          <a:off x="19545300" y="13173690"/>
          <a:ext cx="889000" cy="11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65412</xdr:rowOff>
    </xdr:from>
    <xdr:to>
      <xdr:col>29</xdr:col>
      <xdr:colOff>568325</xdr:colOff>
      <xdr:row>76</xdr:row>
      <xdr:rowOff>167012</xdr:rowOff>
    </xdr:to>
    <xdr:sp macro="" textlink="">
      <xdr:nvSpPr>
        <xdr:cNvPr id="839" name="フローチャート : 判断 838"/>
        <xdr:cNvSpPr/>
      </xdr:nvSpPr>
      <xdr:spPr>
        <a:xfrm>
          <a:off x="20383500" y="1309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12089</xdr:rowOff>
    </xdr:from>
    <xdr:ext cx="534377" cy="259045"/>
    <xdr:sp macro="" textlink="">
      <xdr:nvSpPr>
        <xdr:cNvPr id="840" name="テキスト ボックス 839"/>
        <xdr:cNvSpPr txBox="1"/>
      </xdr:nvSpPr>
      <xdr:spPr>
        <a:xfrm>
          <a:off x="20167111" y="1287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43,233</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84398</xdr:rowOff>
    </xdr:from>
    <xdr:to>
      <xdr:col>28</xdr:col>
      <xdr:colOff>314325</xdr:colOff>
      <xdr:row>77</xdr:row>
      <xdr:rowOff>88512</xdr:rowOff>
    </xdr:to>
    <xdr:cxnSp macro="">
      <xdr:nvCxnSpPr>
        <xdr:cNvPr id="841" name="直線コネクタ 840"/>
        <xdr:cNvCxnSpPr/>
      </xdr:nvCxnSpPr>
      <xdr:spPr>
        <a:xfrm flipV="1">
          <a:off x="18656300" y="13286048"/>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90691</xdr:rowOff>
    </xdr:from>
    <xdr:to>
      <xdr:col>28</xdr:col>
      <xdr:colOff>365125</xdr:colOff>
      <xdr:row>77</xdr:row>
      <xdr:rowOff>20841</xdr:rowOff>
    </xdr:to>
    <xdr:sp macro="" textlink="">
      <xdr:nvSpPr>
        <xdr:cNvPr id="842" name="フローチャート : 判断 841"/>
        <xdr:cNvSpPr/>
      </xdr:nvSpPr>
      <xdr:spPr>
        <a:xfrm>
          <a:off x="19494500" y="131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37368</xdr:rowOff>
    </xdr:from>
    <xdr:ext cx="534377" cy="259045"/>
    <xdr:sp macro="" textlink="">
      <xdr:nvSpPr>
        <xdr:cNvPr id="843" name="テキスト ボックス 842"/>
        <xdr:cNvSpPr txBox="1"/>
      </xdr:nvSpPr>
      <xdr:spPr>
        <a:xfrm>
          <a:off x="19278111" y="128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41,906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100273</xdr:rowOff>
    </xdr:from>
    <xdr:to>
      <xdr:col>27</xdr:col>
      <xdr:colOff>161925</xdr:colOff>
      <xdr:row>77</xdr:row>
      <xdr:rowOff>30423</xdr:rowOff>
    </xdr:to>
    <xdr:sp macro="" textlink="">
      <xdr:nvSpPr>
        <xdr:cNvPr id="844" name="フローチャート : 判断 843"/>
        <xdr:cNvSpPr/>
      </xdr:nvSpPr>
      <xdr:spPr>
        <a:xfrm>
          <a:off x="18605500" y="13130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46950</xdr:rowOff>
    </xdr:from>
    <xdr:ext cx="534377" cy="259045"/>
    <xdr:sp macro="" textlink="">
      <xdr:nvSpPr>
        <xdr:cNvPr id="845" name="テキスト ボックス 844"/>
        <xdr:cNvSpPr txBox="1"/>
      </xdr:nvSpPr>
      <xdr:spPr>
        <a:xfrm>
          <a:off x="18389111" y="1290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57849</xdr:rowOff>
    </xdr:from>
    <xdr:to>
      <xdr:col>32</xdr:col>
      <xdr:colOff>238125</xdr:colOff>
      <xdr:row>76</xdr:row>
      <xdr:rowOff>159449</xdr:rowOff>
    </xdr:to>
    <xdr:sp macro="" textlink="">
      <xdr:nvSpPr>
        <xdr:cNvPr id="851" name="円/楕円 850"/>
        <xdr:cNvSpPr/>
      </xdr:nvSpPr>
      <xdr:spPr>
        <a:xfrm>
          <a:off x="22110700" y="1308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36276</xdr:rowOff>
    </xdr:from>
    <xdr:ext cx="534377" cy="259045"/>
    <xdr:sp macro="" textlink="">
      <xdr:nvSpPr>
        <xdr:cNvPr id="852" name="繰出金該当値テキスト"/>
        <xdr:cNvSpPr txBox="1"/>
      </xdr:nvSpPr>
      <xdr:spPr>
        <a:xfrm>
          <a:off x="22212300" y="1306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43,630</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122504</xdr:rowOff>
    </xdr:from>
    <xdr:to>
      <xdr:col>31</xdr:col>
      <xdr:colOff>85725</xdr:colOff>
      <xdr:row>77</xdr:row>
      <xdr:rowOff>52654</xdr:rowOff>
    </xdr:to>
    <xdr:sp macro="" textlink="">
      <xdr:nvSpPr>
        <xdr:cNvPr id="853" name="円/楕円 852"/>
        <xdr:cNvSpPr/>
      </xdr:nvSpPr>
      <xdr:spPr>
        <a:xfrm>
          <a:off x="21272500" y="131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43781</xdr:rowOff>
    </xdr:from>
    <xdr:ext cx="534377" cy="259045"/>
    <xdr:sp macro="" textlink="">
      <xdr:nvSpPr>
        <xdr:cNvPr id="854" name="テキスト ボックス 853"/>
        <xdr:cNvSpPr txBox="1"/>
      </xdr:nvSpPr>
      <xdr:spPr>
        <a:xfrm>
          <a:off x="21056111" y="1324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40,236</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92690</xdr:rowOff>
    </xdr:from>
    <xdr:to>
      <xdr:col>29</xdr:col>
      <xdr:colOff>568325</xdr:colOff>
      <xdr:row>77</xdr:row>
      <xdr:rowOff>22840</xdr:rowOff>
    </xdr:to>
    <xdr:sp macro="" textlink="">
      <xdr:nvSpPr>
        <xdr:cNvPr id="855" name="円/楕円 854"/>
        <xdr:cNvSpPr/>
      </xdr:nvSpPr>
      <xdr:spPr>
        <a:xfrm>
          <a:off x="20383500" y="131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13967</xdr:rowOff>
    </xdr:from>
    <xdr:ext cx="534377" cy="259045"/>
    <xdr:sp macro="" textlink="">
      <xdr:nvSpPr>
        <xdr:cNvPr id="856" name="テキスト ボックス 855"/>
        <xdr:cNvSpPr txBox="1"/>
      </xdr:nvSpPr>
      <xdr:spPr>
        <a:xfrm>
          <a:off x="20167111" y="1321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41,801</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33598</xdr:rowOff>
    </xdr:from>
    <xdr:to>
      <xdr:col>28</xdr:col>
      <xdr:colOff>365125</xdr:colOff>
      <xdr:row>77</xdr:row>
      <xdr:rowOff>135198</xdr:rowOff>
    </xdr:to>
    <xdr:sp macro="" textlink="">
      <xdr:nvSpPr>
        <xdr:cNvPr id="857" name="円/楕円 856"/>
        <xdr:cNvSpPr/>
      </xdr:nvSpPr>
      <xdr:spPr>
        <a:xfrm>
          <a:off x="19494500" y="1323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126325</xdr:rowOff>
    </xdr:from>
    <xdr:ext cx="534377" cy="259045"/>
    <xdr:sp macro="" textlink="">
      <xdr:nvSpPr>
        <xdr:cNvPr id="858" name="テキスト ボックス 857"/>
        <xdr:cNvSpPr txBox="1"/>
      </xdr:nvSpPr>
      <xdr:spPr>
        <a:xfrm>
          <a:off x="19278111" y="1332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35,903</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37712</xdr:rowOff>
    </xdr:from>
    <xdr:to>
      <xdr:col>27</xdr:col>
      <xdr:colOff>161925</xdr:colOff>
      <xdr:row>77</xdr:row>
      <xdr:rowOff>139312</xdr:rowOff>
    </xdr:to>
    <xdr:sp macro="" textlink="">
      <xdr:nvSpPr>
        <xdr:cNvPr id="859" name="円/楕円 858"/>
        <xdr:cNvSpPr/>
      </xdr:nvSpPr>
      <xdr:spPr>
        <a:xfrm>
          <a:off x="18605500" y="1323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130439</xdr:rowOff>
    </xdr:from>
    <xdr:ext cx="534377" cy="259045"/>
    <xdr:sp macro="" textlink="">
      <xdr:nvSpPr>
        <xdr:cNvPr id="860" name="テキスト ボックス 859"/>
        <xdr:cNvSpPr txBox="1"/>
      </xdr:nvSpPr>
      <xdr:spPr>
        <a:xfrm>
          <a:off x="18389111" y="1333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35,687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Ｈ２７の歳出決算総額は、住民一人当たり３５６，８２７円となっている。主な構成項目である人件費は、住民一人当たり６１，１９３円となっており、前年比では３５６円の減少となっている。類似団体と比較しても、ほぼ同水準を維持していることから、これまで適正な定員管理に努めてきたことによるものと思われる。</a:t>
          </a:r>
          <a:endParaRPr kumimoji="1" lang="en-US" altLang="ja-JP" sz="1300">
            <a:latin typeface="ＭＳ Ｐゴシック"/>
          </a:endParaRPr>
        </a:p>
        <a:p>
          <a:r>
            <a:rPr kumimoji="1" lang="ja-JP" altLang="en-US" sz="1300">
              <a:latin typeface="ＭＳ Ｐゴシック"/>
            </a:rPr>
            <a:t>　普通建設事業費は住民一人当たり６２，３３５円となっており、類似団体と比較してもほぼ同水準となっている。学校や公共施設等の耐震補強工事や保育園整備などを計画的に進めることで、普通建設事業費の大きな増額とならないよう運営している。今後も計画に基づき、事業の効果や効率をよく見極めながら、事業費の削減を目指す。</a:t>
          </a:r>
          <a:endParaRPr kumimoji="1" lang="en-US" altLang="ja-JP" sz="1300">
            <a:latin typeface="ＭＳ Ｐゴシック"/>
          </a:endParaRPr>
        </a:p>
        <a:p>
          <a:r>
            <a:rPr kumimoji="1" lang="ja-JP" altLang="en-US" sz="1300">
              <a:latin typeface="ＭＳ Ｐゴシック"/>
            </a:rPr>
            <a:t>　操出金がＨ２６に比較して住民一人当たり３，３９４円増加となっている。公共下水道事業特別会計操出金のほか、国民健康保険特別会計操出金や介護保険事業操出金が増加しており、今後もある程度増加が見込まれる福祉事業、特に高齢者福祉事業に関しては注視し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愛知県大口町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23,422
23,025
13.61
9,011,177
8,357,600
512,018
6,296,479
2,853,331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141660</xdr:rowOff>
    </xdr:from>
    <xdr:to>
      <xdr:col>6</xdr:col>
      <xdr:colOff>510540</xdr:colOff>
      <xdr:row>38</xdr:row>
      <xdr:rowOff>29645</xdr:rowOff>
    </xdr:to>
    <xdr:cxnSp macro="">
      <xdr:nvCxnSpPr>
        <xdr:cNvPr id="58" name="直線コネクタ 57"/>
        <xdr:cNvCxnSpPr/>
      </xdr:nvCxnSpPr>
      <xdr:spPr>
        <a:xfrm flipV="1">
          <a:off x="4633595" y="5285160"/>
          <a:ext cx="1270" cy="1259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33472</xdr:rowOff>
    </xdr:from>
    <xdr:ext cx="469744" cy="259045"/>
    <xdr:sp macro="" textlink="">
      <xdr:nvSpPr>
        <xdr:cNvPr id="59" name="議会費最小値テキスト"/>
        <xdr:cNvSpPr txBox="1"/>
      </xdr:nvSpPr>
      <xdr:spPr>
        <a:xfrm>
          <a:off x="4686300" y="654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2,737</a:t>
          </a:r>
          <a:endParaRPr kumimoji="1" lang="ja-JP" altLang="en-US" sz="1000" b="1">
            <a:latin typeface="ＭＳ Ｐゴシック"/>
          </a:endParaRPr>
        </a:p>
      </xdr:txBody>
    </xdr:sp>
    <xdr:clientData/>
  </xdr:oneCellAnchor>
  <xdr:twoCellAnchor>
    <xdr:from>
      <xdr:col>6</xdr:col>
      <xdr:colOff>422275</xdr:colOff>
      <xdr:row>38</xdr:row>
      <xdr:rowOff>29645</xdr:rowOff>
    </xdr:from>
    <xdr:to>
      <xdr:col>6</xdr:col>
      <xdr:colOff>600075</xdr:colOff>
      <xdr:row>38</xdr:row>
      <xdr:rowOff>29645</xdr:rowOff>
    </xdr:to>
    <xdr:cxnSp macro="">
      <xdr:nvCxnSpPr>
        <xdr:cNvPr id="60" name="直線コネクタ 59"/>
        <xdr:cNvCxnSpPr/>
      </xdr:nvCxnSpPr>
      <xdr:spPr>
        <a:xfrm>
          <a:off x="4546600" y="654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88337</xdr:rowOff>
    </xdr:from>
    <xdr:ext cx="469744" cy="259045"/>
    <xdr:sp macro="" textlink="">
      <xdr:nvSpPr>
        <xdr:cNvPr id="61" name="議会費最大値テキスト"/>
        <xdr:cNvSpPr txBox="1"/>
      </xdr:nvSpPr>
      <xdr:spPr>
        <a:xfrm>
          <a:off x="4686300" y="506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6,594</a:t>
          </a:r>
          <a:endParaRPr kumimoji="1" lang="ja-JP" altLang="en-US" sz="1000" b="1">
            <a:latin typeface="ＭＳ Ｐゴシック"/>
          </a:endParaRPr>
        </a:p>
      </xdr:txBody>
    </xdr:sp>
    <xdr:clientData/>
  </xdr:oneCellAnchor>
  <xdr:twoCellAnchor>
    <xdr:from>
      <xdr:col>6</xdr:col>
      <xdr:colOff>422275</xdr:colOff>
      <xdr:row>30</xdr:row>
      <xdr:rowOff>141660</xdr:rowOff>
    </xdr:from>
    <xdr:to>
      <xdr:col>6</xdr:col>
      <xdr:colOff>600075</xdr:colOff>
      <xdr:row>30</xdr:row>
      <xdr:rowOff>141660</xdr:rowOff>
    </xdr:to>
    <xdr:cxnSp macro="">
      <xdr:nvCxnSpPr>
        <xdr:cNvPr id="62" name="直線コネクタ 61"/>
        <xdr:cNvCxnSpPr/>
      </xdr:nvCxnSpPr>
      <xdr:spPr>
        <a:xfrm>
          <a:off x="4546600" y="528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157008</xdr:rowOff>
    </xdr:from>
    <xdr:to>
      <xdr:col>6</xdr:col>
      <xdr:colOff>511175</xdr:colOff>
      <xdr:row>31</xdr:row>
      <xdr:rowOff>163540</xdr:rowOff>
    </xdr:to>
    <xdr:cxnSp macro="">
      <xdr:nvCxnSpPr>
        <xdr:cNvPr id="63" name="直線コネクタ 62"/>
        <xdr:cNvCxnSpPr/>
      </xdr:nvCxnSpPr>
      <xdr:spPr>
        <a:xfrm flipV="1">
          <a:off x="3797300" y="5471958"/>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89861</xdr:rowOff>
    </xdr:from>
    <xdr:ext cx="469744" cy="259045"/>
    <xdr:sp macro="" textlink="">
      <xdr:nvSpPr>
        <xdr:cNvPr id="64" name="議会費平均値テキスト"/>
        <xdr:cNvSpPr txBox="1"/>
      </xdr:nvSpPr>
      <xdr:spPr>
        <a:xfrm>
          <a:off x="4686300" y="59191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111434</xdr:rowOff>
    </xdr:from>
    <xdr:to>
      <xdr:col>6</xdr:col>
      <xdr:colOff>561975</xdr:colOff>
      <xdr:row>35</xdr:row>
      <xdr:rowOff>41584</xdr:rowOff>
    </xdr:to>
    <xdr:sp macro="" textlink="">
      <xdr:nvSpPr>
        <xdr:cNvPr id="65" name="フローチャート : 判断 64"/>
        <xdr:cNvSpPr/>
      </xdr:nvSpPr>
      <xdr:spPr>
        <a:xfrm>
          <a:off x="45847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152110</xdr:rowOff>
    </xdr:from>
    <xdr:to>
      <xdr:col>5</xdr:col>
      <xdr:colOff>358775</xdr:colOff>
      <xdr:row>31</xdr:row>
      <xdr:rowOff>163540</xdr:rowOff>
    </xdr:to>
    <xdr:cxnSp macro="">
      <xdr:nvCxnSpPr>
        <xdr:cNvPr id="66" name="直線コネクタ 65"/>
        <xdr:cNvCxnSpPr/>
      </xdr:nvCxnSpPr>
      <xdr:spPr>
        <a:xfrm>
          <a:off x="2908300" y="54670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16728</xdr:rowOff>
    </xdr:from>
    <xdr:to>
      <xdr:col>5</xdr:col>
      <xdr:colOff>409575</xdr:colOff>
      <xdr:row>35</xdr:row>
      <xdr:rowOff>118328</xdr:rowOff>
    </xdr:to>
    <xdr:sp macro="" textlink="">
      <xdr:nvSpPr>
        <xdr:cNvPr id="67" name="フローチャート : 判断 66"/>
        <xdr:cNvSpPr/>
      </xdr:nvSpPr>
      <xdr:spPr>
        <a:xfrm>
          <a:off x="3746500" y="601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109455</xdr:rowOff>
    </xdr:from>
    <xdr:ext cx="469744" cy="259045"/>
    <xdr:sp macro="" textlink="">
      <xdr:nvSpPr>
        <xdr:cNvPr id="68" name="テキスト ボックス 67"/>
        <xdr:cNvSpPr txBox="1"/>
      </xdr:nvSpPr>
      <xdr:spPr>
        <a:xfrm>
          <a:off x="3562427" y="611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4,196</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105084</xdr:rowOff>
    </xdr:from>
    <xdr:to>
      <xdr:col>4</xdr:col>
      <xdr:colOff>155575</xdr:colOff>
      <xdr:row>31</xdr:row>
      <xdr:rowOff>152110</xdr:rowOff>
    </xdr:to>
    <xdr:cxnSp macro="">
      <xdr:nvCxnSpPr>
        <xdr:cNvPr id="69" name="直線コネクタ 68"/>
        <xdr:cNvCxnSpPr/>
      </xdr:nvCxnSpPr>
      <xdr:spPr>
        <a:xfrm>
          <a:off x="2019300" y="5420034"/>
          <a:ext cx="889000" cy="4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19014</xdr:rowOff>
    </xdr:from>
    <xdr:to>
      <xdr:col>4</xdr:col>
      <xdr:colOff>206375</xdr:colOff>
      <xdr:row>35</xdr:row>
      <xdr:rowOff>120614</xdr:rowOff>
    </xdr:to>
    <xdr:sp macro="" textlink="">
      <xdr:nvSpPr>
        <xdr:cNvPr id="70" name="フローチャート : 判断 69"/>
        <xdr:cNvSpPr/>
      </xdr:nvSpPr>
      <xdr:spPr>
        <a:xfrm>
          <a:off x="2857500" y="601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111741</xdr:rowOff>
    </xdr:from>
    <xdr:ext cx="469744" cy="259045"/>
    <xdr:sp macro="" textlink="">
      <xdr:nvSpPr>
        <xdr:cNvPr id="71" name="テキスト ボックス 70"/>
        <xdr:cNvSpPr txBox="1"/>
      </xdr:nvSpPr>
      <xdr:spPr>
        <a:xfrm>
          <a:off x="2673427" y="611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4,189</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70793</xdr:rowOff>
    </xdr:from>
    <xdr:to>
      <xdr:col>2</xdr:col>
      <xdr:colOff>638175</xdr:colOff>
      <xdr:row>31</xdr:row>
      <xdr:rowOff>105084</xdr:rowOff>
    </xdr:to>
    <xdr:cxnSp macro="">
      <xdr:nvCxnSpPr>
        <xdr:cNvPr id="72" name="直線コネクタ 71"/>
        <xdr:cNvCxnSpPr/>
      </xdr:nvCxnSpPr>
      <xdr:spPr>
        <a:xfrm>
          <a:off x="1130300" y="5214293"/>
          <a:ext cx="8890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148663</xdr:rowOff>
    </xdr:from>
    <xdr:to>
      <xdr:col>3</xdr:col>
      <xdr:colOff>3175</xdr:colOff>
      <xdr:row>35</xdr:row>
      <xdr:rowOff>78813</xdr:rowOff>
    </xdr:to>
    <xdr:sp macro="" textlink="">
      <xdr:nvSpPr>
        <xdr:cNvPr id="73" name="フローチャート : 判断 72"/>
        <xdr:cNvSpPr/>
      </xdr:nvSpPr>
      <xdr:spPr>
        <a:xfrm>
          <a:off x="1968500" y="597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69940</xdr:rowOff>
    </xdr:from>
    <xdr:ext cx="469744" cy="259045"/>
    <xdr:sp macro="" textlink="">
      <xdr:nvSpPr>
        <xdr:cNvPr id="74" name="テキスト ボックス 73"/>
        <xdr:cNvSpPr txBox="1"/>
      </xdr:nvSpPr>
      <xdr:spPr>
        <a:xfrm>
          <a:off x="1784427" y="607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4,317</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140498</xdr:rowOff>
    </xdr:from>
    <xdr:to>
      <xdr:col>1</xdr:col>
      <xdr:colOff>485775</xdr:colOff>
      <xdr:row>34</xdr:row>
      <xdr:rowOff>70648</xdr:rowOff>
    </xdr:to>
    <xdr:sp macro="" textlink="">
      <xdr:nvSpPr>
        <xdr:cNvPr id="75" name="フローチャート : 判断 74"/>
        <xdr:cNvSpPr/>
      </xdr:nvSpPr>
      <xdr:spPr>
        <a:xfrm>
          <a:off x="1079500" y="5798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61775</xdr:rowOff>
    </xdr:from>
    <xdr:ext cx="469744" cy="259045"/>
    <xdr:sp macro="" textlink="">
      <xdr:nvSpPr>
        <xdr:cNvPr id="76" name="テキスト ボックス 75"/>
        <xdr:cNvSpPr txBox="1"/>
      </xdr:nvSpPr>
      <xdr:spPr>
        <a:xfrm>
          <a:off x="895427" y="5891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4,867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31</xdr:row>
      <xdr:rowOff>106208</xdr:rowOff>
    </xdr:from>
    <xdr:to>
      <xdr:col>6</xdr:col>
      <xdr:colOff>561975</xdr:colOff>
      <xdr:row>32</xdr:row>
      <xdr:rowOff>36358</xdr:rowOff>
    </xdr:to>
    <xdr:sp macro="" textlink="">
      <xdr:nvSpPr>
        <xdr:cNvPr id="82" name="円/楕円 81"/>
        <xdr:cNvSpPr/>
      </xdr:nvSpPr>
      <xdr:spPr>
        <a:xfrm>
          <a:off x="4584700" y="542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129085</xdr:rowOff>
    </xdr:from>
    <xdr:ext cx="469744" cy="259045"/>
    <xdr:sp macro="" textlink="">
      <xdr:nvSpPr>
        <xdr:cNvPr id="83" name="議会費該当値テキスト"/>
        <xdr:cNvSpPr txBox="1"/>
      </xdr:nvSpPr>
      <xdr:spPr>
        <a:xfrm>
          <a:off x="4686300" y="527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6,022</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112740</xdr:rowOff>
    </xdr:from>
    <xdr:to>
      <xdr:col>5</xdr:col>
      <xdr:colOff>409575</xdr:colOff>
      <xdr:row>32</xdr:row>
      <xdr:rowOff>42890</xdr:rowOff>
    </xdr:to>
    <xdr:sp macro="" textlink="">
      <xdr:nvSpPr>
        <xdr:cNvPr id="84" name="円/楕円 83"/>
        <xdr:cNvSpPr/>
      </xdr:nvSpPr>
      <xdr:spPr>
        <a:xfrm>
          <a:off x="3746500" y="54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30</xdr:row>
      <xdr:rowOff>59417</xdr:rowOff>
    </xdr:from>
    <xdr:ext cx="469744" cy="259045"/>
    <xdr:sp macro="" textlink="">
      <xdr:nvSpPr>
        <xdr:cNvPr id="85" name="テキスト ボックス 84"/>
        <xdr:cNvSpPr txBox="1"/>
      </xdr:nvSpPr>
      <xdr:spPr>
        <a:xfrm>
          <a:off x="3562427" y="52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6,002</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101310</xdr:rowOff>
    </xdr:from>
    <xdr:to>
      <xdr:col>4</xdr:col>
      <xdr:colOff>206375</xdr:colOff>
      <xdr:row>32</xdr:row>
      <xdr:rowOff>31460</xdr:rowOff>
    </xdr:to>
    <xdr:sp macro="" textlink="">
      <xdr:nvSpPr>
        <xdr:cNvPr id="86" name="円/楕円 85"/>
        <xdr:cNvSpPr/>
      </xdr:nvSpPr>
      <xdr:spPr>
        <a:xfrm>
          <a:off x="2857500" y="54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30</xdr:row>
      <xdr:rowOff>47987</xdr:rowOff>
    </xdr:from>
    <xdr:ext cx="469744" cy="259045"/>
    <xdr:sp macro="" textlink="">
      <xdr:nvSpPr>
        <xdr:cNvPr id="87" name="テキスト ボックス 86"/>
        <xdr:cNvSpPr txBox="1"/>
      </xdr:nvSpPr>
      <xdr:spPr>
        <a:xfrm>
          <a:off x="2673427" y="519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6,037</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54284</xdr:rowOff>
    </xdr:from>
    <xdr:to>
      <xdr:col>3</xdr:col>
      <xdr:colOff>3175</xdr:colOff>
      <xdr:row>31</xdr:row>
      <xdr:rowOff>155884</xdr:rowOff>
    </xdr:to>
    <xdr:sp macro="" textlink="">
      <xdr:nvSpPr>
        <xdr:cNvPr id="88" name="円/楕円 87"/>
        <xdr:cNvSpPr/>
      </xdr:nvSpPr>
      <xdr:spPr>
        <a:xfrm>
          <a:off x="1968500" y="536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30</xdr:row>
      <xdr:rowOff>961</xdr:rowOff>
    </xdr:from>
    <xdr:ext cx="469744" cy="259045"/>
    <xdr:sp macro="" textlink="">
      <xdr:nvSpPr>
        <xdr:cNvPr id="89" name="テキスト ボックス 88"/>
        <xdr:cNvSpPr txBox="1"/>
      </xdr:nvSpPr>
      <xdr:spPr>
        <a:xfrm>
          <a:off x="1784427" y="5144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6,181</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19993</xdr:rowOff>
    </xdr:from>
    <xdr:to>
      <xdr:col>1</xdr:col>
      <xdr:colOff>485775</xdr:colOff>
      <xdr:row>30</xdr:row>
      <xdr:rowOff>121593</xdr:rowOff>
    </xdr:to>
    <xdr:sp macro="" textlink="">
      <xdr:nvSpPr>
        <xdr:cNvPr id="90" name="円/楕円 89"/>
        <xdr:cNvSpPr/>
      </xdr:nvSpPr>
      <xdr:spPr>
        <a:xfrm>
          <a:off x="1079500" y="516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28</xdr:row>
      <xdr:rowOff>138120</xdr:rowOff>
    </xdr:from>
    <xdr:ext cx="469744" cy="259045"/>
    <xdr:sp macro="" textlink="">
      <xdr:nvSpPr>
        <xdr:cNvPr id="91" name="テキスト ボックス 90"/>
        <xdr:cNvSpPr txBox="1"/>
      </xdr:nvSpPr>
      <xdr:spPr>
        <a:xfrm>
          <a:off x="895427" y="4938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37,397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72056</xdr:rowOff>
    </xdr:from>
    <xdr:to>
      <xdr:col>6</xdr:col>
      <xdr:colOff>510540</xdr:colOff>
      <xdr:row>59</xdr:row>
      <xdr:rowOff>90943</xdr:rowOff>
    </xdr:to>
    <xdr:cxnSp macro="">
      <xdr:nvCxnSpPr>
        <xdr:cNvPr id="118" name="直線コネクタ 117"/>
        <xdr:cNvCxnSpPr/>
      </xdr:nvCxnSpPr>
      <xdr:spPr>
        <a:xfrm flipV="1">
          <a:off x="4633595" y="8644556"/>
          <a:ext cx="1270" cy="1561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94770</xdr:rowOff>
    </xdr:from>
    <xdr:ext cx="534377" cy="259045"/>
    <xdr:sp macro="" textlink="">
      <xdr:nvSpPr>
        <xdr:cNvPr id="119" name="総務費最小値テキスト"/>
        <xdr:cNvSpPr txBox="1"/>
      </xdr:nvSpPr>
      <xdr:spPr>
        <a:xfrm>
          <a:off x="4686300" y="1021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30,729</a:t>
          </a:r>
          <a:endParaRPr kumimoji="1" lang="ja-JP" altLang="en-US" sz="1000" b="1">
            <a:latin typeface="ＭＳ Ｐゴシック"/>
          </a:endParaRPr>
        </a:p>
      </xdr:txBody>
    </xdr:sp>
    <xdr:clientData/>
  </xdr:oneCellAnchor>
  <xdr:twoCellAnchor>
    <xdr:from>
      <xdr:col>6</xdr:col>
      <xdr:colOff>422275</xdr:colOff>
      <xdr:row>59</xdr:row>
      <xdr:rowOff>90943</xdr:rowOff>
    </xdr:from>
    <xdr:to>
      <xdr:col>6</xdr:col>
      <xdr:colOff>600075</xdr:colOff>
      <xdr:row>59</xdr:row>
      <xdr:rowOff>90943</xdr:rowOff>
    </xdr:to>
    <xdr:cxnSp macro="">
      <xdr:nvCxnSpPr>
        <xdr:cNvPr id="120" name="直線コネクタ 119"/>
        <xdr:cNvCxnSpPr/>
      </xdr:nvCxnSpPr>
      <xdr:spPr>
        <a:xfrm>
          <a:off x="4546600" y="10206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18733</xdr:rowOff>
    </xdr:from>
    <xdr:ext cx="599010" cy="259045"/>
    <xdr:sp macro="" textlink="">
      <xdr:nvSpPr>
        <xdr:cNvPr id="121" name="総務費最大値テキスト"/>
        <xdr:cNvSpPr txBox="1"/>
      </xdr:nvSpPr>
      <xdr:spPr>
        <a:xfrm>
          <a:off x="4686300" y="8419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174,214</a:t>
          </a:r>
          <a:endParaRPr kumimoji="1" lang="ja-JP" altLang="en-US" sz="1000" b="1">
            <a:latin typeface="ＭＳ Ｐゴシック"/>
          </a:endParaRPr>
        </a:p>
      </xdr:txBody>
    </xdr:sp>
    <xdr:clientData/>
  </xdr:oneCellAnchor>
  <xdr:twoCellAnchor>
    <xdr:from>
      <xdr:col>6</xdr:col>
      <xdr:colOff>422275</xdr:colOff>
      <xdr:row>50</xdr:row>
      <xdr:rowOff>72056</xdr:rowOff>
    </xdr:from>
    <xdr:to>
      <xdr:col>6</xdr:col>
      <xdr:colOff>600075</xdr:colOff>
      <xdr:row>50</xdr:row>
      <xdr:rowOff>72056</xdr:rowOff>
    </xdr:to>
    <xdr:cxnSp macro="">
      <xdr:nvCxnSpPr>
        <xdr:cNvPr id="122" name="直線コネクタ 121"/>
        <xdr:cNvCxnSpPr/>
      </xdr:nvCxnSpPr>
      <xdr:spPr>
        <a:xfrm>
          <a:off x="4546600" y="8644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69476</xdr:rowOff>
    </xdr:from>
    <xdr:to>
      <xdr:col>6</xdr:col>
      <xdr:colOff>511175</xdr:colOff>
      <xdr:row>57</xdr:row>
      <xdr:rowOff>139667</xdr:rowOff>
    </xdr:to>
    <xdr:cxnSp macro="">
      <xdr:nvCxnSpPr>
        <xdr:cNvPr id="123" name="直線コネクタ 122"/>
        <xdr:cNvCxnSpPr/>
      </xdr:nvCxnSpPr>
      <xdr:spPr>
        <a:xfrm flipV="1">
          <a:off x="3797300" y="9842126"/>
          <a:ext cx="838200" cy="7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16425</xdr:rowOff>
    </xdr:from>
    <xdr:ext cx="534377" cy="259045"/>
    <xdr:sp macro="" textlink="">
      <xdr:nvSpPr>
        <xdr:cNvPr id="124" name="総務費平均値テキスト"/>
        <xdr:cNvSpPr txBox="1"/>
      </xdr:nvSpPr>
      <xdr:spPr>
        <a:xfrm>
          <a:off x="4686300" y="97890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62,426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37998</xdr:rowOff>
    </xdr:from>
    <xdr:to>
      <xdr:col>6</xdr:col>
      <xdr:colOff>561975</xdr:colOff>
      <xdr:row>57</xdr:row>
      <xdr:rowOff>139598</xdr:rowOff>
    </xdr:to>
    <xdr:sp macro="" textlink="">
      <xdr:nvSpPr>
        <xdr:cNvPr id="125" name="フローチャート : 判断 124"/>
        <xdr:cNvSpPr/>
      </xdr:nvSpPr>
      <xdr:spPr>
        <a:xfrm>
          <a:off x="4584700" y="98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77085</xdr:rowOff>
    </xdr:from>
    <xdr:to>
      <xdr:col>5</xdr:col>
      <xdr:colOff>358775</xdr:colOff>
      <xdr:row>57</xdr:row>
      <xdr:rowOff>139667</xdr:rowOff>
    </xdr:to>
    <xdr:cxnSp macro="">
      <xdr:nvCxnSpPr>
        <xdr:cNvPr id="126" name="直線コネクタ 125"/>
        <xdr:cNvCxnSpPr/>
      </xdr:nvCxnSpPr>
      <xdr:spPr>
        <a:xfrm>
          <a:off x="2908300" y="9849735"/>
          <a:ext cx="889000" cy="62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123310</xdr:rowOff>
    </xdr:from>
    <xdr:to>
      <xdr:col>5</xdr:col>
      <xdr:colOff>409575</xdr:colOff>
      <xdr:row>58</xdr:row>
      <xdr:rowOff>53460</xdr:rowOff>
    </xdr:to>
    <xdr:sp macro="" textlink="">
      <xdr:nvSpPr>
        <xdr:cNvPr id="127" name="フローチャート : 判断 126"/>
        <xdr:cNvSpPr/>
      </xdr:nvSpPr>
      <xdr:spPr>
        <a:xfrm>
          <a:off x="3746500" y="989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44587</xdr:rowOff>
    </xdr:from>
    <xdr:ext cx="534377" cy="259045"/>
    <xdr:sp macro="" textlink="">
      <xdr:nvSpPr>
        <xdr:cNvPr id="128" name="テキスト ボックス 127"/>
        <xdr:cNvSpPr txBox="1"/>
      </xdr:nvSpPr>
      <xdr:spPr>
        <a:xfrm>
          <a:off x="3530111" y="998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54,589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77085</xdr:rowOff>
    </xdr:from>
    <xdr:to>
      <xdr:col>4</xdr:col>
      <xdr:colOff>155575</xdr:colOff>
      <xdr:row>58</xdr:row>
      <xdr:rowOff>4412</xdr:rowOff>
    </xdr:to>
    <xdr:cxnSp macro="">
      <xdr:nvCxnSpPr>
        <xdr:cNvPr id="129" name="直線コネクタ 128"/>
        <xdr:cNvCxnSpPr/>
      </xdr:nvCxnSpPr>
      <xdr:spPr>
        <a:xfrm flipV="1">
          <a:off x="2019300" y="9849735"/>
          <a:ext cx="889000" cy="98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147204</xdr:rowOff>
    </xdr:from>
    <xdr:to>
      <xdr:col>4</xdr:col>
      <xdr:colOff>206375</xdr:colOff>
      <xdr:row>58</xdr:row>
      <xdr:rowOff>77354</xdr:rowOff>
    </xdr:to>
    <xdr:sp macro="" textlink="">
      <xdr:nvSpPr>
        <xdr:cNvPr id="130" name="フローチャート : 判断 129"/>
        <xdr:cNvSpPr/>
      </xdr:nvSpPr>
      <xdr:spPr>
        <a:xfrm>
          <a:off x="2857500" y="991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68481</xdr:rowOff>
    </xdr:from>
    <xdr:ext cx="534377" cy="259045"/>
    <xdr:sp macro="" textlink="">
      <xdr:nvSpPr>
        <xdr:cNvPr id="131" name="テキスト ボックス 130"/>
        <xdr:cNvSpPr txBox="1"/>
      </xdr:nvSpPr>
      <xdr:spPr>
        <a:xfrm>
          <a:off x="2641111" y="1001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52,394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4412</xdr:rowOff>
    </xdr:from>
    <xdr:to>
      <xdr:col>2</xdr:col>
      <xdr:colOff>638175</xdr:colOff>
      <xdr:row>58</xdr:row>
      <xdr:rowOff>39312</xdr:rowOff>
    </xdr:to>
    <xdr:cxnSp macro="">
      <xdr:nvCxnSpPr>
        <xdr:cNvPr id="132" name="直線コネクタ 131"/>
        <xdr:cNvCxnSpPr/>
      </xdr:nvCxnSpPr>
      <xdr:spPr>
        <a:xfrm flipV="1">
          <a:off x="1130300" y="9948512"/>
          <a:ext cx="889000" cy="34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2467</xdr:rowOff>
    </xdr:from>
    <xdr:to>
      <xdr:col>3</xdr:col>
      <xdr:colOff>3175</xdr:colOff>
      <xdr:row>58</xdr:row>
      <xdr:rowOff>104067</xdr:rowOff>
    </xdr:to>
    <xdr:sp macro="" textlink="">
      <xdr:nvSpPr>
        <xdr:cNvPr id="133" name="フローチャート : 判断 132"/>
        <xdr:cNvSpPr/>
      </xdr:nvSpPr>
      <xdr:spPr>
        <a:xfrm>
          <a:off x="1968500" y="9946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95194</xdr:rowOff>
    </xdr:from>
    <xdr:ext cx="534377" cy="259045"/>
    <xdr:sp macro="" textlink="">
      <xdr:nvSpPr>
        <xdr:cNvPr id="134" name="テキスト ボックス 133"/>
        <xdr:cNvSpPr txBox="1"/>
      </xdr:nvSpPr>
      <xdr:spPr>
        <a:xfrm>
          <a:off x="1752111" y="1003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49,940</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131811</xdr:rowOff>
    </xdr:from>
    <xdr:to>
      <xdr:col>1</xdr:col>
      <xdr:colOff>485775</xdr:colOff>
      <xdr:row>58</xdr:row>
      <xdr:rowOff>61961</xdr:rowOff>
    </xdr:to>
    <xdr:sp macro="" textlink="">
      <xdr:nvSpPr>
        <xdr:cNvPr id="135" name="フローチャート : 判断 134"/>
        <xdr:cNvSpPr/>
      </xdr:nvSpPr>
      <xdr:spPr>
        <a:xfrm>
          <a:off x="1079500" y="990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78488</xdr:rowOff>
    </xdr:from>
    <xdr:ext cx="534377" cy="259045"/>
    <xdr:sp macro="" textlink="">
      <xdr:nvSpPr>
        <xdr:cNvPr id="136" name="テキスト ボックス 135"/>
        <xdr:cNvSpPr txBox="1"/>
      </xdr:nvSpPr>
      <xdr:spPr>
        <a:xfrm>
          <a:off x="863111" y="967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53,808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18676</xdr:rowOff>
    </xdr:from>
    <xdr:to>
      <xdr:col>6</xdr:col>
      <xdr:colOff>561975</xdr:colOff>
      <xdr:row>57</xdr:row>
      <xdr:rowOff>120276</xdr:rowOff>
    </xdr:to>
    <xdr:sp macro="" textlink="">
      <xdr:nvSpPr>
        <xdr:cNvPr id="142" name="円/楕円 141"/>
        <xdr:cNvSpPr/>
      </xdr:nvSpPr>
      <xdr:spPr>
        <a:xfrm>
          <a:off x="4584700" y="979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41553</xdr:rowOff>
    </xdr:from>
    <xdr:ext cx="534377" cy="259045"/>
    <xdr:sp macro="" textlink="">
      <xdr:nvSpPr>
        <xdr:cNvPr id="143" name="総務費該当値テキスト"/>
        <xdr:cNvSpPr txBox="1"/>
      </xdr:nvSpPr>
      <xdr:spPr>
        <a:xfrm>
          <a:off x="4686300" y="9642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64,201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88867</xdr:rowOff>
    </xdr:from>
    <xdr:to>
      <xdr:col>5</xdr:col>
      <xdr:colOff>409575</xdr:colOff>
      <xdr:row>58</xdr:row>
      <xdr:rowOff>19017</xdr:rowOff>
    </xdr:to>
    <xdr:sp macro="" textlink="">
      <xdr:nvSpPr>
        <xdr:cNvPr id="144" name="円/楕円 143"/>
        <xdr:cNvSpPr/>
      </xdr:nvSpPr>
      <xdr:spPr>
        <a:xfrm>
          <a:off x="3746500" y="986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35544</xdr:rowOff>
    </xdr:from>
    <xdr:ext cx="534377" cy="259045"/>
    <xdr:sp macro="" textlink="">
      <xdr:nvSpPr>
        <xdr:cNvPr id="145" name="テキスト ボックス 144"/>
        <xdr:cNvSpPr txBox="1"/>
      </xdr:nvSpPr>
      <xdr:spPr>
        <a:xfrm>
          <a:off x="3530111" y="963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57,753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26285</xdr:rowOff>
    </xdr:from>
    <xdr:to>
      <xdr:col>4</xdr:col>
      <xdr:colOff>206375</xdr:colOff>
      <xdr:row>57</xdr:row>
      <xdr:rowOff>127885</xdr:rowOff>
    </xdr:to>
    <xdr:sp macro="" textlink="">
      <xdr:nvSpPr>
        <xdr:cNvPr id="146" name="円/楕円 145"/>
        <xdr:cNvSpPr/>
      </xdr:nvSpPr>
      <xdr:spPr>
        <a:xfrm>
          <a:off x="2857500" y="979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144412</xdr:rowOff>
    </xdr:from>
    <xdr:ext cx="534377" cy="259045"/>
    <xdr:sp macro="" textlink="">
      <xdr:nvSpPr>
        <xdr:cNvPr id="147" name="テキスト ボックス 146"/>
        <xdr:cNvSpPr txBox="1"/>
      </xdr:nvSpPr>
      <xdr:spPr>
        <a:xfrm>
          <a:off x="2641111" y="957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63,502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125062</xdr:rowOff>
    </xdr:from>
    <xdr:to>
      <xdr:col>3</xdr:col>
      <xdr:colOff>3175</xdr:colOff>
      <xdr:row>58</xdr:row>
      <xdr:rowOff>55212</xdr:rowOff>
    </xdr:to>
    <xdr:sp macro="" textlink="">
      <xdr:nvSpPr>
        <xdr:cNvPr id="148" name="円/楕円 147"/>
        <xdr:cNvSpPr/>
      </xdr:nvSpPr>
      <xdr:spPr>
        <a:xfrm>
          <a:off x="1968500" y="989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71739</xdr:rowOff>
    </xdr:from>
    <xdr:ext cx="534377" cy="259045"/>
    <xdr:sp macro="" textlink="">
      <xdr:nvSpPr>
        <xdr:cNvPr id="149" name="テキスト ボックス 148"/>
        <xdr:cNvSpPr txBox="1"/>
      </xdr:nvSpPr>
      <xdr:spPr>
        <a:xfrm>
          <a:off x="1752111" y="967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54,428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159962</xdr:rowOff>
    </xdr:from>
    <xdr:to>
      <xdr:col>1</xdr:col>
      <xdr:colOff>485775</xdr:colOff>
      <xdr:row>58</xdr:row>
      <xdr:rowOff>90112</xdr:rowOff>
    </xdr:to>
    <xdr:sp macro="" textlink="">
      <xdr:nvSpPr>
        <xdr:cNvPr id="150" name="円/楕円 149"/>
        <xdr:cNvSpPr/>
      </xdr:nvSpPr>
      <xdr:spPr>
        <a:xfrm>
          <a:off x="1079500" y="993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81239</xdr:rowOff>
    </xdr:from>
    <xdr:ext cx="534377" cy="259045"/>
    <xdr:sp macro="" textlink="">
      <xdr:nvSpPr>
        <xdr:cNvPr id="151" name="テキスト ボックス 150"/>
        <xdr:cNvSpPr txBox="1"/>
      </xdr:nvSpPr>
      <xdr:spPr>
        <a:xfrm>
          <a:off x="863111" y="1002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51,222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136,097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3" name="テキスト ボックス 172"/>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33498</xdr:rowOff>
    </xdr:from>
    <xdr:to>
      <xdr:col>6</xdr:col>
      <xdr:colOff>510540</xdr:colOff>
      <xdr:row>78</xdr:row>
      <xdr:rowOff>46487</xdr:rowOff>
    </xdr:to>
    <xdr:cxnSp macro="">
      <xdr:nvCxnSpPr>
        <xdr:cNvPr id="175" name="直線コネクタ 174"/>
        <xdr:cNvCxnSpPr/>
      </xdr:nvCxnSpPr>
      <xdr:spPr>
        <a:xfrm flipV="1">
          <a:off x="4633595" y="12034998"/>
          <a:ext cx="1270" cy="1384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50314</xdr:rowOff>
    </xdr:from>
    <xdr:ext cx="534377" cy="259045"/>
    <xdr:sp macro="" textlink="">
      <xdr:nvSpPr>
        <xdr:cNvPr id="176" name="民生費最小値テキスト"/>
        <xdr:cNvSpPr txBox="1"/>
      </xdr:nvSpPr>
      <xdr:spPr>
        <a:xfrm>
          <a:off x="4686300" y="1342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88,931</a:t>
          </a:r>
          <a:endParaRPr kumimoji="1" lang="ja-JP" altLang="en-US" sz="1000" b="1">
            <a:latin typeface="ＭＳ Ｐゴシック"/>
          </a:endParaRPr>
        </a:p>
      </xdr:txBody>
    </xdr:sp>
    <xdr:clientData/>
  </xdr:oneCellAnchor>
  <xdr:twoCellAnchor>
    <xdr:from>
      <xdr:col>6</xdr:col>
      <xdr:colOff>422275</xdr:colOff>
      <xdr:row>78</xdr:row>
      <xdr:rowOff>46487</xdr:rowOff>
    </xdr:from>
    <xdr:to>
      <xdr:col>6</xdr:col>
      <xdr:colOff>600075</xdr:colOff>
      <xdr:row>78</xdr:row>
      <xdr:rowOff>46487</xdr:rowOff>
    </xdr:to>
    <xdr:cxnSp macro="">
      <xdr:nvCxnSpPr>
        <xdr:cNvPr id="177" name="直線コネクタ 176"/>
        <xdr:cNvCxnSpPr/>
      </xdr:nvCxnSpPr>
      <xdr:spPr>
        <a:xfrm>
          <a:off x="4546600" y="1341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151625</xdr:rowOff>
    </xdr:from>
    <xdr:ext cx="599010" cy="259045"/>
    <xdr:sp macro="" textlink="">
      <xdr:nvSpPr>
        <xdr:cNvPr id="178" name="民生費最大値テキスト"/>
        <xdr:cNvSpPr txBox="1"/>
      </xdr:nvSpPr>
      <xdr:spPr>
        <a:xfrm>
          <a:off x="4686300" y="11810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815,749</a:t>
          </a:r>
          <a:endParaRPr kumimoji="1" lang="ja-JP" altLang="en-US" sz="1000" b="1">
            <a:latin typeface="ＭＳ Ｐゴシック"/>
          </a:endParaRPr>
        </a:p>
      </xdr:txBody>
    </xdr:sp>
    <xdr:clientData/>
  </xdr:oneCellAnchor>
  <xdr:twoCellAnchor>
    <xdr:from>
      <xdr:col>6</xdr:col>
      <xdr:colOff>422275</xdr:colOff>
      <xdr:row>70</xdr:row>
      <xdr:rowOff>33498</xdr:rowOff>
    </xdr:from>
    <xdr:to>
      <xdr:col>6</xdr:col>
      <xdr:colOff>600075</xdr:colOff>
      <xdr:row>70</xdr:row>
      <xdr:rowOff>33498</xdr:rowOff>
    </xdr:to>
    <xdr:cxnSp macro="">
      <xdr:nvCxnSpPr>
        <xdr:cNvPr id="179" name="直線コネクタ 178"/>
        <xdr:cNvCxnSpPr/>
      </xdr:nvCxnSpPr>
      <xdr:spPr>
        <a:xfrm>
          <a:off x="4546600" y="12034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135773</xdr:rowOff>
    </xdr:from>
    <xdr:to>
      <xdr:col>6</xdr:col>
      <xdr:colOff>511175</xdr:colOff>
      <xdr:row>78</xdr:row>
      <xdr:rowOff>11418</xdr:rowOff>
    </xdr:to>
    <xdr:cxnSp macro="">
      <xdr:nvCxnSpPr>
        <xdr:cNvPr id="180" name="直線コネクタ 179"/>
        <xdr:cNvCxnSpPr/>
      </xdr:nvCxnSpPr>
      <xdr:spPr>
        <a:xfrm flipV="1">
          <a:off x="3797300" y="13337423"/>
          <a:ext cx="838200" cy="47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70697</xdr:rowOff>
    </xdr:from>
    <xdr:ext cx="599010" cy="259045"/>
    <xdr:sp macro="" textlink="">
      <xdr:nvSpPr>
        <xdr:cNvPr id="181" name="民生費平均値テキスト"/>
        <xdr:cNvSpPr txBox="1"/>
      </xdr:nvSpPr>
      <xdr:spPr>
        <a:xfrm>
          <a:off x="4686300" y="132723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128,231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92270</xdr:rowOff>
    </xdr:from>
    <xdr:to>
      <xdr:col>6</xdr:col>
      <xdr:colOff>561975</xdr:colOff>
      <xdr:row>78</xdr:row>
      <xdr:rowOff>22420</xdr:rowOff>
    </xdr:to>
    <xdr:sp macro="" textlink="">
      <xdr:nvSpPr>
        <xdr:cNvPr id="182" name="フローチャート : 判断 181"/>
        <xdr:cNvSpPr/>
      </xdr:nvSpPr>
      <xdr:spPr>
        <a:xfrm>
          <a:off x="4584700" y="13293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11418</xdr:rowOff>
    </xdr:from>
    <xdr:to>
      <xdr:col>5</xdr:col>
      <xdr:colOff>358775</xdr:colOff>
      <xdr:row>78</xdr:row>
      <xdr:rowOff>24451</xdr:rowOff>
    </xdr:to>
    <xdr:cxnSp macro="">
      <xdr:nvCxnSpPr>
        <xdr:cNvPr id="183" name="直線コネクタ 182"/>
        <xdr:cNvCxnSpPr/>
      </xdr:nvCxnSpPr>
      <xdr:spPr>
        <a:xfrm flipV="1">
          <a:off x="2908300" y="13384518"/>
          <a:ext cx="889000" cy="1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123309</xdr:rowOff>
    </xdr:from>
    <xdr:to>
      <xdr:col>5</xdr:col>
      <xdr:colOff>409575</xdr:colOff>
      <xdr:row>78</xdr:row>
      <xdr:rowOff>53459</xdr:rowOff>
    </xdr:to>
    <xdr:sp macro="" textlink="">
      <xdr:nvSpPr>
        <xdr:cNvPr id="184" name="フローチャート : 判断 183"/>
        <xdr:cNvSpPr/>
      </xdr:nvSpPr>
      <xdr:spPr>
        <a:xfrm>
          <a:off x="3746500" y="1332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69986</xdr:rowOff>
    </xdr:from>
    <xdr:ext cx="599010" cy="259045"/>
    <xdr:sp macro="" textlink="">
      <xdr:nvSpPr>
        <xdr:cNvPr id="185" name="テキスト ボックス 184"/>
        <xdr:cNvSpPr txBox="1"/>
      </xdr:nvSpPr>
      <xdr:spPr>
        <a:xfrm>
          <a:off x="3497794" y="13100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111,938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24451</xdr:rowOff>
    </xdr:from>
    <xdr:to>
      <xdr:col>4</xdr:col>
      <xdr:colOff>155575</xdr:colOff>
      <xdr:row>78</xdr:row>
      <xdr:rowOff>38405</xdr:rowOff>
    </xdr:to>
    <xdr:cxnSp macro="">
      <xdr:nvCxnSpPr>
        <xdr:cNvPr id="186" name="直線コネクタ 185"/>
        <xdr:cNvCxnSpPr/>
      </xdr:nvCxnSpPr>
      <xdr:spPr>
        <a:xfrm flipV="1">
          <a:off x="2019300" y="13397551"/>
          <a:ext cx="889000" cy="1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137202</xdr:rowOff>
    </xdr:from>
    <xdr:to>
      <xdr:col>4</xdr:col>
      <xdr:colOff>206375</xdr:colOff>
      <xdr:row>78</xdr:row>
      <xdr:rowOff>67352</xdr:rowOff>
    </xdr:to>
    <xdr:sp macro="" textlink="">
      <xdr:nvSpPr>
        <xdr:cNvPr id="187" name="フローチャート : 判断 186"/>
        <xdr:cNvSpPr/>
      </xdr:nvSpPr>
      <xdr:spPr>
        <a:xfrm>
          <a:off x="2857500" y="13338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83879</xdr:rowOff>
    </xdr:from>
    <xdr:ext cx="599010" cy="259045"/>
    <xdr:sp macro="" textlink="">
      <xdr:nvSpPr>
        <xdr:cNvPr id="188" name="テキスト ボックス 187"/>
        <xdr:cNvSpPr txBox="1"/>
      </xdr:nvSpPr>
      <xdr:spPr>
        <a:xfrm>
          <a:off x="2608794" y="1311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104,644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26326</xdr:rowOff>
    </xdr:from>
    <xdr:to>
      <xdr:col>2</xdr:col>
      <xdr:colOff>638175</xdr:colOff>
      <xdr:row>78</xdr:row>
      <xdr:rowOff>38405</xdr:rowOff>
    </xdr:to>
    <xdr:cxnSp macro="">
      <xdr:nvCxnSpPr>
        <xdr:cNvPr id="189" name="直線コネクタ 188"/>
        <xdr:cNvCxnSpPr/>
      </xdr:nvCxnSpPr>
      <xdr:spPr>
        <a:xfrm>
          <a:off x="1130300" y="13399426"/>
          <a:ext cx="889000" cy="1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144253</xdr:rowOff>
    </xdr:from>
    <xdr:to>
      <xdr:col>3</xdr:col>
      <xdr:colOff>3175</xdr:colOff>
      <xdr:row>78</xdr:row>
      <xdr:rowOff>74403</xdr:rowOff>
    </xdr:to>
    <xdr:sp macro="" textlink="">
      <xdr:nvSpPr>
        <xdr:cNvPr id="190" name="フローチャート : 判断 189"/>
        <xdr:cNvSpPr/>
      </xdr:nvSpPr>
      <xdr:spPr>
        <a:xfrm>
          <a:off x="1968500" y="13345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90930</xdr:rowOff>
    </xdr:from>
    <xdr:ext cx="599010" cy="259045"/>
    <xdr:sp macro="" textlink="">
      <xdr:nvSpPr>
        <xdr:cNvPr id="191" name="テキスト ボックス 190"/>
        <xdr:cNvSpPr txBox="1"/>
      </xdr:nvSpPr>
      <xdr:spPr>
        <a:xfrm>
          <a:off x="1719794" y="13121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100,943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139971</xdr:rowOff>
    </xdr:from>
    <xdr:to>
      <xdr:col>1</xdr:col>
      <xdr:colOff>485775</xdr:colOff>
      <xdr:row>78</xdr:row>
      <xdr:rowOff>70121</xdr:rowOff>
    </xdr:to>
    <xdr:sp macro="" textlink="">
      <xdr:nvSpPr>
        <xdr:cNvPr id="192" name="フローチャート : 判断 191"/>
        <xdr:cNvSpPr/>
      </xdr:nvSpPr>
      <xdr:spPr>
        <a:xfrm>
          <a:off x="1079500" y="1334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86648</xdr:rowOff>
    </xdr:from>
    <xdr:ext cx="599010" cy="259045"/>
    <xdr:sp macro="" textlink="">
      <xdr:nvSpPr>
        <xdr:cNvPr id="193" name="テキスト ボックス 192"/>
        <xdr:cNvSpPr txBox="1"/>
      </xdr:nvSpPr>
      <xdr:spPr>
        <a:xfrm>
          <a:off x="830794" y="1311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103,191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84973</xdr:rowOff>
    </xdr:from>
    <xdr:to>
      <xdr:col>6</xdr:col>
      <xdr:colOff>561975</xdr:colOff>
      <xdr:row>78</xdr:row>
      <xdr:rowOff>15123</xdr:rowOff>
    </xdr:to>
    <xdr:sp macro="" textlink="">
      <xdr:nvSpPr>
        <xdr:cNvPr id="199" name="円/楕円 198"/>
        <xdr:cNvSpPr/>
      </xdr:nvSpPr>
      <xdr:spPr>
        <a:xfrm>
          <a:off x="4584700" y="1328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44350</xdr:rowOff>
    </xdr:from>
    <xdr:ext cx="599010" cy="259045"/>
    <xdr:sp macro="" textlink="">
      <xdr:nvSpPr>
        <xdr:cNvPr id="200" name="民生費該当値テキスト"/>
        <xdr:cNvSpPr txBox="1"/>
      </xdr:nvSpPr>
      <xdr:spPr>
        <a:xfrm>
          <a:off x="4686300" y="13074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132,061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132068</xdr:rowOff>
    </xdr:from>
    <xdr:to>
      <xdr:col>5</xdr:col>
      <xdr:colOff>409575</xdr:colOff>
      <xdr:row>78</xdr:row>
      <xdr:rowOff>62218</xdr:rowOff>
    </xdr:to>
    <xdr:sp macro="" textlink="">
      <xdr:nvSpPr>
        <xdr:cNvPr id="201" name="円/楕円 200"/>
        <xdr:cNvSpPr/>
      </xdr:nvSpPr>
      <xdr:spPr>
        <a:xfrm>
          <a:off x="3746500" y="1333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53345</xdr:rowOff>
    </xdr:from>
    <xdr:ext cx="599010" cy="259045"/>
    <xdr:sp macro="" textlink="">
      <xdr:nvSpPr>
        <xdr:cNvPr id="202" name="テキスト ボックス 201"/>
        <xdr:cNvSpPr txBox="1"/>
      </xdr:nvSpPr>
      <xdr:spPr>
        <a:xfrm>
          <a:off x="3497794" y="13426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107,340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145101</xdr:rowOff>
    </xdr:from>
    <xdr:to>
      <xdr:col>4</xdr:col>
      <xdr:colOff>206375</xdr:colOff>
      <xdr:row>78</xdr:row>
      <xdr:rowOff>75251</xdr:rowOff>
    </xdr:to>
    <xdr:sp macro="" textlink="">
      <xdr:nvSpPr>
        <xdr:cNvPr id="203" name="円/楕円 202"/>
        <xdr:cNvSpPr/>
      </xdr:nvSpPr>
      <xdr:spPr>
        <a:xfrm>
          <a:off x="2857500" y="1334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66378</xdr:rowOff>
    </xdr:from>
    <xdr:ext cx="599010" cy="259045"/>
    <xdr:sp macro="" textlink="">
      <xdr:nvSpPr>
        <xdr:cNvPr id="204" name="テキスト ボックス 203"/>
        <xdr:cNvSpPr txBox="1"/>
      </xdr:nvSpPr>
      <xdr:spPr>
        <a:xfrm>
          <a:off x="2608794" y="13439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100,498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159055</xdr:rowOff>
    </xdr:from>
    <xdr:to>
      <xdr:col>3</xdr:col>
      <xdr:colOff>3175</xdr:colOff>
      <xdr:row>78</xdr:row>
      <xdr:rowOff>89205</xdr:rowOff>
    </xdr:to>
    <xdr:sp macro="" textlink="">
      <xdr:nvSpPr>
        <xdr:cNvPr id="205" name="円/楕円 204"/>
        <xdr:cNvSpPr/>
      </xdr:nvSpPr>
      <xdr:spPr>
        <a:xfrm>
          <a:off x="1968500" y="1336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80332</xdr:rowOff>
    </xdr:from>
    <xdr:ext cx="534377" cy="259045"/>
    <xdr:sp macro="" textlink="">
      <xdr:nvSpPr>
        <xdr:cNvPr id="206" name="テキスト ボックス 205"/>
        <xdr:cNvSpPr txBox="1"/>
      </xdr:nvSpPr>
      <xdr:spPr>
        <a:xfrm>
          <a:off x="1752111" y="13453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93,173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146976</xdr:rowOff>
    </xdr:from>
    <xdr:to>
      <xdr:col>1</xdr:col>
      <xdr:colOff>485775</xdr:colOff>
      <xdr:row>78</xdr:row>
      <xdr:rowOff>77126</xdr:rowOff>
    </xdr:to>
    <xdr:sp macro="" textlink="">
      <xdr:nvSpPr>
        <xdr:cNvPr id="207" name="円/楕円 206"/>
        <xdr:cNvSpPr/>
      </xdr:nvSpPr>
      <xdr:spPr>
        <a:xfrm>
          <a:off x="1079500" y="1334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68253</xdr:rowOff>
    </xdr:from>
    <xdr:ext cx="534377" cy="259045"/>
    <xdr:sp macro="" textlink="">
      <xdr:nvSpPr>
        <xdr:cNvPr id="208" name="テキスト ボックス 207"/>
        <xdr:cNvSpPr txBox="1"/>
      </xdr:nvSpPr>
      <xdr:spPr>
        <a:xfrm>
          <a:off x="863111" y="1344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99,514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33,832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148174</xdr:rowOff>
    </xdr:from>
    <xdr:to>
      <xdr:col>6</xdr:col>
      <xdr:colOff>510540</xdr:colOff>
      <xdr:row>99</xdr:row>
      <xdr:rowOff>131911</xdr:rowOff>
    </xdr:to>
    <xdr:cxnSp macro="">
      <xdr:nvCxnSpPr>
        <xdr:cNvPr id="235" name="直線コネクタ 234"/>
        <xdr:cNvCxnSpPr/>
      </xdr:nvCxnSpPr>
      <xdr:spPr>
        <a:xfrm flipV="1">
          <a:off x="4633595" y="15578674"/>
          <a:ext cx="1270" cy="152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135738</xdr:rowOff>
    </xdr:from>
    <xdr:ext cx="534377" cy="259045"/>
    <xdr:sp macro="" textlink="">
      <xdr:nvSpPr>
        <xdr:cNvPr id="236" name="衛生費最小値テキスト"/>
        <xdr:cNvSpPr txBox="1"/>
      </xdr:nvSpPr>
      <xdr:spPr>
        <a:xfrm>
          <a:off x="4686300" y="1710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17,977</a:t>
          </a:r>
          <a:endParaRPr kumimoji="1" lang="ja-JP" altLang="en-US" sz="1000" b="1">
            <a:latin typeface="ＭＳ Ｐゴシック"/>
          </a:endParaRPr>
        </a:p>
      </xdr:txBody>
    </xdr:sp>
    <xdr:clientData/>
  </xdr:oneCellAnchor>
  <xdr:twoCellAnchor>
    <xdr:from>
      <xdr:col>6</xdr:col>
      <xdr:colOff>422275</xdr:colOff>
      <xdr:row>99</xdr:row>
      <xdr:rowOff>131911</xdr:rowOff>
    </xdr:from>
    <xdr:to>
      <xdr:col>6</xdr:col>
      <xdr:colOff>600075</xdr:colOff>
      <xdr:row>99</xdr:row>
      <xdr:rowOff>131911</xdr:rowOff>
    </xdr:to>
    <xdr:cxnSp macro="">
      <xdr:nvCxnSpPr>
        <xdr:cNvPr id="237" name="直線コネクタ 236"/>
        <xdr:cNvCxnSpPr/>
      </xdr:nvCxnSpPr>
      <xdr:spPr>
        <a:xfrm>
          <a:off x="4546600" y="1710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94851</xdr:rowOff>
    </xdr:from>
    <xdr:ext cx="599010" cy="259045"/>
    <xdr:sp macro="" textlink="">
      <xdr:nvSpPr>
        <xdr:cNvPr id="238" name="衛生費最大値テキスト"/>
        <xdr:cNvSpPr txBox="1"/>
      </xdr:nvSpPr>
      <xdr:spPr>
        <a:xfrm>
          <a:off x="4686300" y="15353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111,481</a:t>
          </a:r>
          <a:endParaRPr kumimoji="1" lang="ja-JP" altLang="en-US" sz="1000" b="1">
            <a:latin typeface="ＭＳ Ｐゴシック"/>
          </a:endParaRPr>
        </a:p>
      </xdr:txBody>
    </xdr:sp>
    <xdr:clientData/>
  </xdr:oneCellAnchor>
  <xdr:twoCellAnchor>
    <xdr:from>
      <xdr:col>6</xdr:col>
      <xdr:colOff>422275</xdr:colOff>
      <xdr:row>90</xdr:row>
      <xdr:rowOff>148174</xdr:rowOff>
    </xdr:from>
    <xdr:to>
      <xdr:col>6</xdr:col>
      <xdr:colOff>600075</xdr:colOff>
      <xdr:row>90</xdr:row>
      <xdr:rowOff>148174</xdr:rowOff>
    </xdr:to>
    <xdr:cxnSp macro="">
      <xdr:nvCxnSpPr>
        <xdr:cNvPr id="239" name="直線コネクタ 238"/>
        <xdr:cNvCxnSpPr/>
      </xdr:nvCxnSpPr>
      <xdr:spPr>
        <a:xfrm>
          <a:off x="4546600" y="15578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109378</xdr:rowOff>
    </xdr:from>
    <xdr:to>
      <xdr:col>6</xdr:col>
      <xdr:colOff>511175</xdr:colOff>
      <xdr:row>98</xdr:row>
      <xdr:rowOff>140288</xdr:rowOff>
    </xdr:to>
    <xdr:cxnSp macro="">
      <xdr:nvCxnSpPr>
        <xdr:cNvPr id="240" name="直線コネクタ 239"/>
        <xdr:cNvCxnSpPr/>
      </xdr:nvCxnSpPr>
      <xdr:spPr>
        <a:xfrm flipV="1">
          <a:off x="3797300" y="16911478"/>
          <a:ext cx="838200" cy="30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30444</xdr:rowOff>
    </xdr:from>
    <xdr:ext cx="534377" cy="259045"/>
    <xdr:sp macro="" textlink="">
      <xdr:nvSpPr>
        <xdr:cNvPr id="241" name="衛生費平均値テキスト"/>
        <xdr:cNvSpPr txBox="1"/>
      </xdr:nvSpPr>
      <xdr:spPr>
        <a:xfrm>
          <a:off x="4686300" y="16661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32,981</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7567</xdr:rowOff>
    </xdr:from>
    <xdr:to>
      <xdr:col>6</xdr:col>
      <xdr:colOff>561975</xdr:colOff>
      <xdr:row>98</xdr:row>
      <xdr:rowOff>109167</xdr:rowOff>
    </xdr:to>
    <xdr:sp macro="" textlink="">
      <xdr:nvSpPr>
        <xdr:cNvPr id="242" name="フローチャート : 判断 241"/>
        <xdr:cNvSpPr/>
      </xdr:nvSpPr>
      <xdr:spPr>
        <a:xfrm>
          <a:off x="4584700" y="1680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140288</xdr:rowOff>
    </xdr:from>
    <xdr:to>
      <xdr:col>5</xdr:col>
      <xdr:colOff>358775</xdr:colOff>
      <xdr:row>98</xdr:row>
      <xdr:rowOff>153040</xdr:rowOff>
    </xdr:to>
    <xdr:cxnSp macro="">
      <xdr:nvCxnSpPr>
        <xdr:cNvPr id="243" name="直線コネクタ 242"/>
        <xdr:cNvCxnSpPr/>
      </xdr:nvCxnSpPr>
      <xdr:spPr>
        <a:xfrm flipV="1">
          <a:off x="2908300" y="16942388"/>
          <a:ext cx="889000" cy="1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149447</xdr:rowOff>
    </xdr:from>
    <xdr:to>
      <xdr:col>5</xdr:col>
      <xdr:colOff>409575</xdr:colOff>
      <xdr:row>98</xdr:row>
      <xdr:rowOff>79597</xdr:rowOff>
    </xdr:to>
    <xdr:sp macro="" textlink="">
      <xdr:nvSpPr>
        <xdr:cNvPr id="244" name="フローチャート : 判断 243"/>
        <xdr:cNvSpPr/>
      </xdr:nvSpPr>
      <xdr:spPr>
        <a:xfrm>
          <a:off x="3746500" y="16780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96124</xdr:rowOff>
    </xdr:from>
    <xdr:ext cx="534377" cy="259045"/>
    <xdr:sp macro="" textlink="">
      <xdr:nvSpPr>
        <xdr:cNvPr id="245" name="テキスト ボックス 244"/>
        <xdr:cNvSpPr txBox="1"/>
      </xdr:nvSpPr>
      <xdr:spPr>
        <a:xfrm>
          <a:off x="3530111" y="1655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34,792</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153040</xdr:rowOff>
    </xdr:from>
    <xdr:to>
      <xdr:col>4</xdr:col>
      <xdr:colOff>155575</xdr:colOff>
      <xdr:row>99</xdr:row>
      <xdr:rowOff>27800</xdr:rowOff>
    </xdr:to>
    <xdr:cxnSp macro="">
      <xdr:nvCxnSpPr>
        <xdr:cNvPr id="246" name="直線コネクタ 245"/>
        <xdr:cNvCxnSpPr/>
      </xdr:nvCxnSpPr>
      <xdr:spPr>
        <a:xfrm flipV="1">
          <a:off x="2019300" y="16955140"/>
          <a:ext cx="889000" cy="4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24189</xdr:rowOff>
    </xdr:from>
    <xdr:to>
      <xdr:col>4</xdr:col>
      <xdr:colOff>206375</xdr:colOff>
      <xdr:row>98</xdr:row>
      <xdr:rowOff>125789</xdr:rowOff>
    </xdr:to>
    <xdr:sp macro="" textlink="">
      <xdr:nvSpPr>
        <xdr:cNvPr id="247" name="フローチャート : 判断 246"/>
        <xdr:cNvSpPr/>
      </xdr:nvSpPr>
      <xdr:spPr>
        <a:xfrm>
          <a:off x="2857500" y="16826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142316</xdr:rowOff>
    </xdr:from>
    <xdr:ext cx="534377" cy="259045"/>
    <xdr:sp macro="" textlink="">
      <xdr:nvSpPr>
        <xdr:cNvPr id="248" name="テキスト ボックス 247"/>
        <xdr:cNvSpPr txBox="1"/>
      </xdr:nvSpPr>
      <xdr:spPr>
        <a:xfrm>
          <a:off x="2641111" y="1660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31,963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129494</xdr:rowOff>
    </xdr:from>
    <xdr:to>
      <xdr:col>2</xdr:col>
      <xdr:colOff>638175</xdr:colOff>
      <xdr:row>99</xdr:row>
      <xdr:rowOff>27800</xdr:rowOff>
    </xdr:to>
    <xdr:cxnSp macro="">
      <xdr:nvCxnSpPr>
        <xdr:cNvPr id="249" name="直線コネクタ 248"/>
        <xdr:cNvCxnSpPr/>
      </xdr:nvCxnSpPr>
      <xdr:spPr>
        <a:xfrm>
          <a:off x="1130300" y="16931594"/>
          <a:ext cx="889000" cy="6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38689</xdr:rowOff>
    </xdr:from>
    <xdr:to>
      <xdr:col>3</xdr:col>
      <xdr:colOff>3175</xdr:colOff>
      <xdr:row>98</xdr:row>
      <xdr:rowOff>140289</xdr:rowOff>
    </xdr:to>
    <xdr:sp macro="" textlink="">
      <xdr:nvSpPr>
        <xdr:cNvPr id="250" name="フローチャート : 判断 249"/>
        <xdr:cNvSpPr/>
      </xdr:nvSpPr>
      <xdr:spPr>
        <a:xfrm>
          <a:off x="1968500" y="1684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156816</xdr:rowOff>
    </xdr:from>
    <xdr:ext cx="534377" cy="259045"/>
    <xdr:sp macro="" textlink="">
      <xdr:nvSpPr>
        <xdr:cNvPr id="251" name="テキスト ボックス 250"/>
        <xdr:cNvSpPr txBox="1"/>
      </xdr:nvSpPr>
      <xdr:spPr>
        <a:xfrm>
          <a:off x="1752111" y="1661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31,075</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25513</xdr:rowOff>
    </xdr:from>
    <xdr:to>
      <xdr:col>1</xdr:col>
      <xdr:colOff>485775</xdr:colOff>
      <xdr:row>98</xdr:row>
      <xdr:rowOff>127113</xdr:rowOff>
    </xdr:to>
    <xdr:sp macro="" textlink="">
      <xdr:nvSpPr>
        <xdr:cNvPr id="252" name="フローチャート : 判断 251"/>
        <xdr:cNvSpPr/>
      </xdr:nvSpPr>
      <xdr:spPr>
        <a:xfrm>
          <a:off x="1079500" y="16827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143640</xdr:rowOff>
    </xdr:from>
    <xdr:ext cx="534377" cy="259045"/>
    <xdr:sp macro="" textlink="">
      <xdr:nvSpPr>
        <xdr:cNvPr id="253" name="テキスト ボックス 252"/>
        <xdr:cNvSpPr txBox="1"/>
      </xdr:nvSpPr>
      <xdr:spPr>
        <a:xfrm>
          <a:off x="863111" y="1660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31,882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58578</xdr:rowOff>
    </xdr:from>
    <xdr:to>
      <xdr:col>6</xdr:col>
      <xdr:colOff>561975</xdr:colOff>
      <xdr:row>98</xdr:row>
      <xdr:rowOff>160178</xdr:rowOff>
    </xdr:to>
    <xdr:sp macro="" textlink="">
      <xdr:nvSpPr>
        <xdr:cNvPr id="259" name="円/楕円 258"/>
        <xdr:cNvSpPr/>
      </xdr:nvSpPr>
      <xdr:spPr>
        <a:xfrm>
          <a:off x="4584700" y="1686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37005</xdr:rowOff>
    </xdr:from>
    <xdr:ext cx="534377" cy="259045"/>
    <xdr:sp macro="" textlink="">
      <xdr:nvSpPr>
        <xdr:cNvPr id="260" name="衛生費該当値テキスト"/>
        <xdr:cNvSpPr txBox="1"/>
      </xdr:nvSpPr>
      <xdr:spPr>
        <a:xfrm>
          <a:off x="4686300" y="1683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29,857</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89488</xdr:rowOff>
    </xdr:from>
    <xdr:to>
      <xdr:col>5</xdr:col>
      <xdr:colOff>409575</xdr:colOff>
      <xdr:row>99</xdr:row>
      <xdr:rowOff>19638</xdr:rowOff>
    </xdr:to>
    <xdr:sp macro="" textlink="">
      <xdr:nvSpPr>
        <xdr:cNvPr id="261" name="円/楕円 260"/>
        <xdr:cNvSpPr/>
      </xdr:nvSpPr>
      <xdr:spPr>
        <a:xfrm>
          <a:off x="3746500" y="1689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10765</xdr:rowOff>
    </xdr:from>
    <xdr:ext cx="534377" cy="259045"/>
    <xdr:sp macro="" textlink="">
      <xdr:nvSpPr>
        <xdr:cNvPr id="262" name="テキスト ボックス 261"/>
        <xdr:cNvSpPr txBox="1"/>
      </xdr:nvSpPr>
      <xdr:spPr>
        <a:xfrm>
          <a:off x="3530111" y="1698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27,964</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102240</xdr:rowOff>
    </xdr:from>
    <xdr:to>
      <xdr:col>4</xdr:col>
      <xdr:colOff>206375</xdr:colOff>
      <xdr:row>99</xdr:row>
      <xdr:rowOff>32390</xdr:rowOff>
    </xdr:to>
    <xdr:sp macro="" textlink="">
      <xdr:nvSpPr>
        <xdr:cNvPr id="263" name="円/楕円 262"/>
        <xdr:cNvSpPr/>
      </xdr:nvSpPr>
      <xdr:spPr>
        <a:xfrm>
          <a:off x="2857500" y="1690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23517</xdr:rowOff>
    </xdr:from>
    <xdr:ext cx="534377" cy="259045"/>
    <xdr:sp macro="" textlink="">
      <xdr:nvSpPr>
        <xdr:cNvPr id="264" name="テキスト ボックス 263"/>
        <xdr:cNvSpPr txBox="1"/>
      </xdr:nvSpPr>
      <xdr:spPr>
        <a:xfrm>
          <a:off x="2641111" y="1699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27,183</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148450</xdr:rowOff>
    </xdr:from>
    <xdr:to>
      <xdr:col>3</xdr:col>
      <xdr:colOff>3175</xdr:colOff>
      <xdr:row>99</xdr:row>
      <xdr:rowOff>78600</xdr:rowOff>
    </xdr:to>
    <xdr:sp macro="" textlink="">
      <xdr:nvSpPr>
        <xdr:cNvPr id="265" name="円/楕円 264"/>
        <xdr:cNvSpPr/>
      </xdr:nvSpPr>
      <xdr:spPr>
        <a:xfrm>
          <a:off x="1968500" y="169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69727</xdr:rowOff>
    </xdr:from>
    <xdr:ext cx="534377" cy="259045"/>
    <xdr:sp macro="" textlink="">
      <xdr:nvSpPr>
        <xdr:cNvPr id="266" name="テキスト ボックス 265"/>
        <xdr:cNvSpPr txBox="1"/>
      </xdr:nvSpPr>
      <xdr:spPr>
        <a:xfrm>
          <a:off x="1752111" y="1704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24,353</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78694</xdr:rowOff>
    </xdr:from>
    <xdr:to>
      <xdr:col>1</xdr:col>
      <xdr:colOff>485775</xdr:colOff>
      <xdr:row>99</xdr:row>
      <xdr:rowOff>8844</xdr:rowOff>
    </xdr:to>
    <xdr:sp macro="" textlink="">
      <xdr:nvSpPr>
        <xdr:cNvPr id="267" name="円/楕円 266"/>
        <xdr:cNvSpPr/>
      </xdr:nvSpPr>
      <xdr:spPr>
        <a:xfrm>
          <a:off x="1079500" y="1688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171421</xdr:rowOff>
    </xdr:from>
    <xdr:ext cx="534377" cy="259045"/>
    <xdr:sp macro="" textlink="">
      <xdr:nvSpPr>
        <xdr:cNvPr id="268" name="テキスト ボックス 267"/>
        <xdr:cNvSpPr txBox="1"/>
      </xdr:nvSpPr>
      <xdr:spPr>
        <a:xfrm>
          <a:off x="863111" y="1697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28,625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82" name="テキスト ボックス 28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84" name="テキスト ボックス 28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6" name="テキスト ボックス 28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90322</xdr:rowOff>
    </xdr:from>
    <xdr:to>
      <xdr:col>15</xdr:col>
      <xdr:colOff>180340</xdr:colOff>
      <xdr:row>38</xdr:row>
      <xdr:rowOff>139700</xdr:rowOff>
    </xdr:to>
    <xdr:cxnSp macro="">
      <xdr:nvCxnSpPr>
        <xdr:cNvPr id="290" name="直線コネクタ 289"/>
        <xdr:cNvCxnSpPr/>
      </xdr:nvCxnSpPr>
      <xdr:spPr>
        <a:xfrm flipV="1">
          <a:off x="10475595" y="5233822"/>
          <a:ext cx="1270" cy="142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2" name="直線コネクタ 29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36999</xdr:rowOff>
    </xdr:from>
    <xdr:ext cx="469744" cy="259045"/>
    <xdr:sp macro="" textlink="">
      <xdr:nvSpPr>
        <xdr:cNvPr id="293" name="労働費最大値テキスト"/>
        <xdr:cNvSpPr txBox="1"/>
      </xdr:nvSpPr>
      <xdr:spPr>
        <a:xfrm>
          <a:off x="10528300" y="5009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6,216</a:t>
          </a:r>
          <a:endParaRPr kumimoji="1" lang="ja-JP" altLang="en-US" sz="1000" b="1">
            <a:latin typeface="ＭＳ Ｐゴシック"/>
          </a:endParaRPr>
        </a:p>
      </xdr:txBody>
    </xdr:sp>
    <xdr:clientData/>
  </xdr:oneCellAnchor>
  <xdr:twoCellAnchor>
    <xdr:from>
      <xdr:col>15</xdr:col>
      <xdr:colOff>92075</xdr:colOff>
      <xdr:row>30</xdr:row>
      <xdr:rowOff>90322</xdr:rowOff>
    </xdr:from>
    <xdr:to>
      <xdr:col>15</xdr:col>
      <xdr:colOff>269875</xdr:colOff>
      <xdr:row>30</xdr:row>
      <xdr:rowOff>90322</xdr:rowOff>
    </xdr:to>
    <xdr:cxnSp macro="">
      <xdr:nvCxnSpPr>
        <xdr:cNvPr id="294" name="直線コネクタ 293"/>
        <xdr:cNvCxnSpPr/>
      </xdr:nvCxnSpPr>
      <xdr:spPr>
        <a:xfrm>
          <a:off x="10388600" y="5233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98552</xdr:rowOff>
    </xdr:from>
    <xdr:to>
      <xdr:col>15</xdr:col>
      <xdr:colOff>180975</xdr:colOff>
      <xdr:row>38</xdr:row>
      <xdr:rowOff>98781</xdr:rowOff>
    </xdr:to>
    <xdr:cxnSp macro="">
      <xdr:nvCxnSpPr>
        <xdr:cNvPr id="295" name="直線コネクタ 294"/>
        <xdr:cNvCxnSpPr/>
      </xdr:nvCxnSpPr>
      <xdr:spPr>
        <a:xfrm>
          <a:off x="9639300" y="6613652"/>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68571</xdr:rowOff>
    </xdr:from>
    <xdr:ext cx="378565" cy="259045"/>
    <xdr:sp macro="" textlink="">
      <xdr:nvSpPr>
        <xdr:cNvPr id="296" name="労働費平均値テキスト"/>
        <xdr:cNvSpPr txBox="1"/>
      </xdr:nvSpPr>
      <xdr:spPr>
        <a:xfrm>
          <a:off x="10528300" y="62407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45694</xdr:rowOff>
    </xdr:from>
    <xdr:to>
      <xdr:col>15</xdr:col>
      <xdr:colOff>231775</xdr:colOff>
      <xdr:row>37</xdr:row>
      <xdr:rowOff>147294</xdr:rowOff>
    </xdr:to>
    <xdr:sp macro="" textlink="">
      <xdr:nvSpPr>
        <xdr:cNvPr id="297" name="フローチャート : 判断 296"/>
        <xdr:cNvSpPr/>
      </xdr:nvSpPr>
      <xdr:spPr>
        <a:xfrm>
          <a:off x="10426700" y="6389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97409</xdr:rowOff>
    </xdr:from>
    <xdr:to>
      <xdr:col>14</xdr:col>
      <xdr:colOff>28575</xdr:colOff>
      <xdr:row>38</xdr:row>
      <xdr:rowOff>98552</xdr:rowOff>
    </xdr:to>
    <xdr:cxnSp macro="">
      <xdr:nvCxnSpPr>
        <xdr:cNvPr id="298" name="直線コネクタ 297"/>
        <xdr:cNvCxnSpPr/>
      </xdr:nvCxnSpPr>
      <xdr:spPr>
        <a:xfrm>
          <a:off x="8750300" y="6612509"/>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155651</xdr:rowOff>
    </xdr:from>
    <xdr:to>
      <xdr:col>14</xdr:col>
      <xdr:colOff>79375</xdr:colOff>
      <xdr:row>37</xdr:row>
      <xdr:rowOff>85801</xdr:rowOff>
    </xdr:to>
    <xdr:sp macro="" textlink="">
      <xdr:nvSpPr>
        <xdr:cNvPr id="299" name="フローチャート : 判断 298"/>
        <xdr:cNvSpPr/>
      </xdr:nvSpPr>
      <xdr:spPr>
        <a:xfrm>
          <a:off x="9588500" y="632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102328</xdr:rowOff>
    </xdr:from>
    <xdr:ext cx="469744" cy="259045"/>
    <xdr:sp macro="" textlink="">
      <xdr:nvSpPr>
        <xdr:cNvPr id="300" name="テキスト ボックス 299"/>
        <xdr:cNvSpPr txBox="1"/>
      </xdr:nvSpPr>
      <xdr:spPr>
        <a:xfrm>
          <a:off x="9404427" y="610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97409</xdr:rowOff>
    </xdr:from>
    <xdr:to>
      <xdr:col>12</xdr:col>
      <xdr:colOff>511175</xdr:colOff>
      <xdr:row>38</xdr:row>
      <xdr:rowOff>98781</xdr:rowOff>
    </xdr:to>
    <xdr:cxnSp macro="">
      <xdr:nvCxnSpPr>
        <xdr:cNvPr id="301" name="直線コネクタ 300"/>
        <xdr:cNvCxnSpPr/>
      </xdr:nvCxnSpPr>
      <xdr:spPr>
        <a:xfrm flipV="1">
          <a:off x="7861300" y="6612509"/>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96672</xdr:rowOff>
    </xdr:from>
    <xdr:to>
      <xdr:col>12</xdr:col>
      <xdr:colOff>561975</xdr:colOff>
      <xdr:row>37</xdr:row>
      <xdr:rowOff>26822</xdr:rowOff>
    </xdr:to>
    <xdr:sp macro="" textlink="">
      <xdr:nvSpPr>
        <xdr:cNvPr id="302" name="フローチャート : 判断 301"/>
        <xdr:cNvSpPr/>
      </xdr:nvSpPr>
      <xdr:spPr>
        <a:xfrm>
          <a:off x="8699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43349</xdr:rowOff>
    </xdr:from>
    <xdr:ext cx="469744" cy="259045"/>
    <xdr:sp macro="" textlink="">
      <xdr:nvSpPr>
        <xdr:cNvPr id="303" name="テキスト ボックス 302"/>
        <xdr:cNvSpPr txBox="1"/>
      </xdr:nvSpPr>
      <xdr:spPr>
        <a:xfrm>
          <a:off x="8515427" y="604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128041</xdr:rowOff>
    </xdr:from>
    <xdr:to>
      <xdr:col>11</xdr:col>
      <xdr:colOff>307975</xdr:colOff>
      <xdr:row>38</xdr:row>
      <xdr:rowOff>98781</xdr:rowOff>
    </xdr:to>
    <xdr:cxnSp macro="">
      <xdr:nvCxnSpPr>
        <xdr:cNvPr id="304" name="直線コネクタ 303"/>
        <xdr:cNvCxnSpPr/>
      </xdr:nvCxnSpPr>
      <xdr:spPr>
        <a:xfrm>
          <a:off x="6972300" y="6300241"/>
          <a:ext cx="889000" cy="31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154280</xdr:rowOff>
    </xdr:from>
    <xdr:to>
      <xdr:col>11</xdr:col>
      <xdr:colOff>358775</xdr:colOff>
      <xdr:row>36</xdr:row>
      <xdr:rowOff>84430</xdr:rowOff>
    </xdr:to>
    <xdr:sp macro="" textlink="">
      <xdr:nvSpPr>
        <xdr:cNvPr id="305" name="フローチャート : 判断 304"/>
        <xdr:cNvSpPr/>
      </xdr:nvSpPr>
      <xdr:spPr>
        <a:xfrm>
          <a:off x="7810500" y="615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100957</xdr:rowOff>
    </xdr:from>
    <xdr:ext cx="469744" cy="259045"/>
    <xdr:sp macro="" textlink="">
      <xdr:nvSpPr>
        <xdr:cNvPr id="306" name="テキスト ボックス 305"/>
        <xdr:cNvSpPr txBox="1"/>
      </xdr:nvSpPr>
      <xdr:spPr>
        <a:xfrm>
          <a:off x="7626427" y="593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122504</xdr:rowOff>
    </xdr:from>
    <xdr:to>
      <xdr:col>10</xdr:col>
      <xdr:colOff>155575</xdr:colOff>
      <xdr:row>35</xdr:row>
      <xdr:rowOff>52654</xdr:rowOff>
    </xdr:to>
    <xdr:sp macro="" textlink="">
      <xdr:nvSpPr>
        <xdr:cNvPr id="307" name="フローチャート : 判断 306"/>
        <xdr:cNvSpPr/>
      </xdr:nvSpPr>
      <xdr:spPr>
        <a:xfrm>
          <a:off x="6921500" y="59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69181</xdr:rowOff>
    </xdr:from>
    <xdr:ext cx="469744" cy="259045"/>
    <xdr:sp macro="" textlink="">
      <xdr:nvSpPr>
        <xdr:cNvPr id="308" name="テキスト ボックス 307"/>
        <xdr:cNvSpPr txBox="1"/>
      </xdr:nvSpPr>
      <xdr:spPr>
        <a:xfrm>
          <a:off x="6737427" y="572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47981</xdr:rowOff>
    </xdr:from>
    <xdr:to>
      <xdr:col>15</xdr:col>
      <xdr:colOff>231775</xdr:colOff>
      <xdr:row>38</xdr:row>
      <xdr:rowOff>149581</xdr:rowOff>
    </xdr:to>
    <xdr:sp macro="" textlink="">
      <xdr:nvSpPr>
        <xdr:cNvPr id="314" name="円/楕円 313"/>
        <xdr:cNvSpPr/>
      </xdr:nvSpPr>
      <xdr:spPr>
        <a:xfrm>
          <a:off x="10426700" y="656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134358</xdr:rowOff>
    </xdr:from>
    <xdr:ext cx="378565" cy="259045"/>
    <xdr:sp macro="" textlink="">
      <xdr:nvSpPr>
        <xdr:cNvPr id="315" name="労働費該当値テキスト"/>
        <xdr:cNvSpPr txBox="1"/>
      </xdr:nvSpPr>
      <xdr:spPr>
        <a:xfrm>
          <a:off x="10528300" y="6478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47752</xdr:rowOff>
    </xdr:from>
    <xdr:to>
      <xdr:col>14</xdr:col>
      <xdr:colOff>79375</xdr:colOff>
      <xdr:row>38</xdr:row>
      <xdr:rowOff>149352</xdr:rowOff>
    </xdr:to>
    <xdr:sp macro="" textlink="">
      <xdr:nvSpPr>
        <xdr:cNvPr id="316" name="円/楕円 315"/>
        <xdr:cNvSpPr/>
      </xdr:nvSpPr>
      <xdr:spPr>
        <a:xfrm>
          <a:off x="9588500" y="656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140479</xdr:rowOff>
    </xdr:from>
    <xdr:ext cx="378565" cy="259045"/>
    <xdr:sp macro="" textlink="">
      <xdr:nvSpPr>
        <xdr:cNvPr id="317" name="テキスト ボックス 316"/>
        <xdr:cNvSpPr txBox="1"/>
      </xdr:nvSpPr>
      <xdr:spPr>
        <a:xfrm>
          <a:off x="9450017" y="6655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46609</xdr:rowOff>
    </xdr:from>
    <xdr:to>
      <xdr:col>12</xdr:col>
      <xdr:colOff>561975</xdr:colOff>
      <xdr:row>38</xdr:row>
      <xdr:rowOff>148209</xdr:rowOff>
    </xdr:to>
    <xdr:sp macro="" textlink="">
      <xdr:nvSpPr>
        <xdr:cNvPr id="318" name="円/楕円 317"/>
        <xdr:cNvSpPr/>
      </xdr:nvSpPr>
      <xdr:spPr>
        <a:xfrm>
          <a:off x="8699500" y="656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139336</xdr:rowOff>
    </xdr:from>
    <xdr:ext cx="378565" cy="259045"/>
    <xdr:sp macro="" textlink="">
      <xdr:nvSpPr>
        <xdr:cNvPr id="319" name="テキスト ボックス 318"/>
        <xdr:cNvSpPr txBox="1"/>
      </xdr:nvSpPr>
      <xdr:spPr>
        <a:xfrm>
          <a:off x="8561017" y="66544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47981</xdr:rowOff>
    </xdr:from>
    <xdr:to>
      <xdr:col>11</xdr:col>
      <xdr:colOff>358775</xdr:colOff>
      <xdr:row>38</xdr:row>
      <xdr:rowOff>149581</xdr:rowOff>
    </xdr:to>
    <xdr:sp macro="" textlink="">
      <xdr:nvSpPr>
        <xdr:cNvPr id="320" name="円/楕円 319"/>
        <xdr:cNvSpPr/>
      </xdr:nvSpPr>
      <xdr:spPr>
        <a:xfrm>
          <a:off x="7810500" y="656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140708</xdr:rowOff>
    </xdr:from>
    <xdr:ext cx="378565" cy="259045"/>
    <xdr:sp macro="" textlink="">
      <xdr:nvSpPr>
        <xdr:cNvPr id="321" name="テキスト ボックス 320"/>
        <xdr:cNvSpPr txBox="1"/>
      </xdr:nvSpPr>
      <xdr:spPr>
        <a:xfrm>
          <a:off x="7672017" y="6655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77241</xdr:rowOff>
    </xdr:from>
    <xdr:to>
      <xdr:col>10</xdr:col>
      <xdr:colOff>155575</xdr:colOff>
      <xdr:row>37</xdr:row>
      <xdr:rowOff>7391</xdr:rowOff>
    </xdr:to>
    <xdr:sp macro="" textlink="">
      <xdr:nvSpPr>
        <xdr:cNvPr id="322" name="円/楕円 321"/>
        <xdr:cNvSpPr/>
      </xdr:nvSpPr>
      <xdr:spPr>
        <a:xfrm>
          <a:off x="6921500" y="624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169968</xdr:rowOff>
    </xdr:from>
    <xdr:ext cx="469744" cy="259045"/>
    <xdr:sp macro="" textlink="">
      <xdr:nvSpPr>
        <xdr:cNvPr id="323" name="テキスト ボックス 322"/>
        <xdr:cNvSpPr txBox="1"/>
      </xdr:nvSpPr>
      <xdr:spPr>
        <a:xfrm>
          <a:off x="6737427" y="6342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114348</xdr:rowOff>
    </xdr:from>
    <xdr:to>
      <xdr:col>15</xdr:col>
      <xdr:colOff>180340</xdr:colOff>
      <xdr:row>58</xdr:row>
      <xdr:rowOff>112223</xdr:rowOff>
    </xdr:to>
    <xdr:cxnSp macro="">
      <xdr:nvCxnSpPr>
        <xdr:cNvPr id="345" name="直線コネクタ 344"/>
        <xdr:cNvCxnSpPr/>
      </xdr:nvCxnSpPr>
      <xdr:spPr>
        <a:xfrm flipV="1">
          <a:off x="10475595" y="8686848"/>
          <a:ext cx="1270" cy="1369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116050</xdr:rowOff>
    </xdr:from>
    <xdr:ext cx="469744" cy="259045"/>
    <xdr:sp macro="" textlink="">
      <xdr:nvSpPr>
        <xdr:cNvPr id="346" name="農林水産業費最小値テキスト"/>
        <xdr:cNvSpPr txBox="1"/>
      </xdr:nvSpPr>
      <xdr:spPr>
        <a:xfrm>
          <a:off x="10528300" y="1006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1,202</a:t>
          </a:r>
          <a:endParaRPr kumimoji="1" lang="ja-JP" altLang="en-US" sz="1000" b="1">
            <a:latin typeface="ＭＳ Ｐゴシック"/>
          </a:endParaRPr>
        </a:p>
      </xdr:txBody>
    </xdr:sp>
    <xdr:clientData/>
  </xdr:oneCellAnchor>
  <xdr:twoCellAnchor>
    <xdr:from>
      <xdr:col>15</xdr:col>
      <xdr:colOff>92075</xdr:colOff>
      <xdr:row>58</xdr:row>
      <xdr:rowOff>112223</xdr:rowOff>
    </xdr:from>
    <xdr:to>
      <xdr:col>15</xdr:col>
      <xdr:colOff>269875</xdr:colOff>
      <xdr:row>58</xdr:row>
      <xdr:rowOff>112223</xdr:rowOff>
    </xdr:to>
    <xdr:cxnSp macro="">
      <xdr:nvCxnSpPr>
        <xdr:cNvPr id="347" name="直線コネクタ 346"/>
        <xdr:cNvCxnSpPr/>
      </xdr:nvCxnSpPr>
      <xdr:spPr>
        <a:xfrm>
          <a:off x="10388600" y="10056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61025</xdr:rowOff>
    </xdr:from>
    <xdr:ext cx="534377" cy="259045"/>
    <xdr:sp macro="" textlink="">
      <xdr:nvSpPr>
        <xdr:cNvPr id="348" name="農林水産業費最大値テキスト"/>
        <xdr:cNvSpPr txBox="1"/>
      </xdr:nvSpPr>
      <xdr:spPr>
        <a:xfrm>
          <a:off x="10528300" y="846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61,109</a:t>
          </a:r>
          <a:endParaRPr kumimoji="1" lang="ja-JP" altLang="en-US" sz="1000" b="1">
            <a:latin typeface="ＭＳ Ｐゴシック"/>
          </a:endParaRPr>
        </a:p>
      </xdr:txBody>
    </xdr:sp>
    <xdr:clientData/>
  </xdr:oneCellAnchor>
  <xdr:twoCellAnchor>
    <xdr:from>
      <xdr:col>15</xdr:col>
      <xdr:colOff>92075</xdr:colOff>
      <xdr:row>50</xdr:row>
      <xdr:rowOff>114348</xdr:rowOff>
    </xdr:from>
    <xdr:to>
      <xdr:col>15</xdr:col>
      <xdr:colOff>269875</xdr:colOff>
      <xdr:row>50</xdr:row>
      <xdr:rowOff>114348</xdr:rowOff>
    </xdr:to>
    <xdr:cxnSp macro="">
      <xdr:nvCxnSpPr>
        <xdr:cNvPr id="349" name="直線コネクタ 348"/>
        <xdr:cNvCxnSpPr/>
      </xdr:nvCxnSpPr>
      <xdr:spPr>
        <a:xfrm>
          <a:off x="10388600" y="868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15753</xdr:rowOff>
    </xdr:from>
    <xdr:to>
      <xdr:col>15</xdr:col>
      <xdr:colOff>180975</xdr:colOff>
      <xdr:row>58</xdr:row>
      <xdr:rowOff>26886</xdr:rowOff>
    </xdr:to>
    <xdr:cxnSp macro="">
      <xdr:nvCxnSpPr>
        <xdr:cNvPr id="350" name="直線コネクタ 349"/>
        <xdr:cNvCxnSpPr/>
      </xdr:nvCxnSpPr>
      <xdr:spPr>
        <a:xfrm>
          <a:off x="9639300" y="9959853"/>
          <a:ext cx="838200" cy="1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168401</xdr:rowOff>
    </xdr:from>
    <xdr:ext cx="534377" cy="259045"/>
    <xdr:sp macro="" textlink="">
      <xdr:nvSpPr>
        <xdr:cNvPr id="351" name="農林水産業費平均値テキスト"/>
        <xdr:cNvSpPr txBox="1"/>
      </xdr:nvSpPr>
      <xdr:spPr>
        <a:xfrm>
          <a:off x="10528300" y="9426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20,023</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145524</xdr:rowOff>
    </xdr:from>
    <xdr:to>
      <xdr:col>15</xdr:col>
      <xdr:colOff>231775</xdr:colOff>
      <xdr:row>56</xdr:row>
      <xdr:rowOff>75674</xdr:rowOff>
    </xdr:to>
    <xdr:sp macro="" textlink="">
      <xdr:nvSpPr>
        <xdr:cNvPr id="352" name="フローチャート : 判断 351"/>
        <xdr:cNvSpPr/>
      </xdr:nvSpPr>
      <xdr:spPr>
        <a:xfrm>
          <a:off x="10426700" y="95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15753</xdr:rowOff>
    </xdr:from>
    <xdr:to>
      <xdr:col>14</xdr:col>
      <xdr:colOff>28575</xdr:colOff>
      <xdr:row>58</xdr:row>
      <xdr:rowOff>25788</xdr:rowOff>
    </xdr:to>
    <xdr:cxnSp macro="">
      <xdr:nvCxnSpPr>
        <xdr:cNvPr id="353" name="直線コネクタ 352"/>
        <xdr:cNvCxnSpPr/>
      </xdr:nvCxnSpPr>
      <xdr:spPr>
        <a:xfrm flipV="1">
          <a:off x="8750300" y="9959853"/>
          <a:ext cx="889000" cy="1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38974</xdr:rowOff>
    </xdr:from>
    <xdr:to>
      <xdr:col>14</xdr:col>
      <xdr:colOff>79375</xdr:colOff>
      <xdr:row>56</xdr:row>
      <xdr:rowOff>140574</xdr:rowOff>
    </xdr:to>
    <xdr:sp macro="" textlink="">
      <xdr:nvSpPr>
        <xdr:cNvPr id="354" name="フローチャート : 判断 353"/>
        <xdr:cNvSpPr/>
      </xdr:nvSpPr>
      <xdr:spPr>
        <a:xfrm>
          <a:off x="9588500" y="964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157101</xdr:rowOff>
    </xdr:from>
    <xdr:ext cx="534377" cy="259045"/>
    <xdr:sp macro="" textlink="">
      <xdr:nvSpPr>
        <xdr:cNvPr id="355" name="テキスト ボックス 354"/>
        <xdr:cNvSpPr txBox="1"/>
      </xdr:nvSpPr>
      <xdr:spPr>
        <a:xfrm>
          <a:off x="9372111" y="941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17,184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25788</xdr:rowOff>
    </xdr:from>
    <xdr:to>
      <xdr:col>12</xdr:col>
      <xdr:colOff>511175</xdr:colOff>
      <xdr:row>58</xdr:row>
      <xdr:rowOff>37859</xdr:rowOff>
    </xdr:to>
    <xdr:cxnSp macro="">
      <xdr:nvCxnSpPr>
        <xdr:cNvPr id="356" name="直線コネクタ 355"/>
        <xdr:cNvCxnSpPr/>
      </xdr:nvCxnSpPr>
      <xdr:spPr>
        <a:xfrm flipV="1">
          <a:off x="7861300" y="9969888"/>
          <a:ext cx="889000" cy="1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34790</xdr:rowOff>
    </xdr:from>
    <xdr:to>
      <xdr:col>12</xdr:col>
      <xdr:colOff>561975</xdr:colOff>
      <xdr:row>56</xdr:row>
      <xdr:rowOff>136390</xdr:rowOff>
    </xdr:to>
    <xdr:sp macro="" textlink="">
      <xdr:nvSpPr>
        <xdr:cNvPr id="357" name="フローチャート : 判断 356"/>
        <xdr:cNvSpPr/>
      </xdr:nvSpPr>
      <xdr:spPr>
        <a:xfrm>
          <a:off x="8699500" y="96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152917</xdr:rowOff>
    </xdr:from>
    <xdr:ext cx="534377" cy="259045"/>
    <xdr:sp macro="" textlink="">
      <xdr:nvSpPr>
        <xdr:cNvPr id="358" name="テキスト ボックス 357"/>
        <xdr:cNvSpPr txBox="1"/>
      </xdr:nvSpPr>
      <xdr:spPr>
        <a:xfrm>
          <a:off x="8483111" y="941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17,367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37859</xdr:rowOff>
    </xdr:from>
    <xdr:to>
      <xdr:col>11</xdr:col>
      <xdr:colOff>307975</xdr:colOff>
      <xdr:row>58</xdr:row>
      <xdr:rowOff>40282</xdr:rowOff>
    </xdr:to>
    <xdr:cxnSp macro="">
      <xdr:nvCxnSpPr>
        <xdr:cNvPr id="359" name="直線コネクタ 358"/>
        <xdr:cNvCxnSpPr/>
      </xdr:nvCxnSpPr>
      <xdr:spPr>
        <a:xfrm flipV="1">
          <a:off x="6972300" y="9981959"/>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79756</xdr:rowOff>
    </xdr:from>
    <xdr:to>
      <xdr:col>11</xdr:col>
      <xdr:colOff>358775</xdr:colOff>
      <xdr:row>57</xdr:row>
      <xdr:rowOff>9906</xdr:rowOff>
    </xdr:to>
    <xdr:sp macro="" textlink="">
      <xdr:nvSpPr>
        <xdr:cNvPr id="360" name="フローチャート : 判断 359"/>
        <xdr:cNvSpPr/>
      </xdr:nvSpPr>
      <xdr:spPr>
        <a:xfrm>
          <a:off x="7810500" y="9680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26433</xdr:rowOff>
    </xdr:from>
    <xdr:ext cx="534377" cy="259045"/>
    <xdr:sp macro="" textlink="">
      <xdr:nvSpPr>
        <xdr:cNvPr id="361" name="テキスト ボックス 360"/>
        <xdr:cNvSpPr txBox="1"/>
      </xdr:nvSpPr>
      <xdr:spPr>
        <a:xfrm>
          <a:off x="7594111" y="945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15,400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92741</xdr:rowOff>
    </xdr:from>
    <xdr:to>
      <xdr:col>10</xdr:col>
      <xdr:colOff>155575</xdr:colOff>
      <xdr:row>57</xdr:row>
      <xdr:rowOff>22891</xdr:rowOff>
    </xdr:to>
    <xdr:sp macro="" textlink="">
      <xdr:nvSpPr>
        <xdr:cNvPr id="362" name="フローチャート : 判断 361"/>
        <xdr:cNvSpPr/>
      </xdr:nvSpPr>
      <xdr:spPr>
        <a:xfrm>
          <a:off x="6921500" y="96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39418</xdr:rowOff>
    </xdr:from>
    <xdr:ext cx="534377" cy="259045"/>
    <xdr:sp macro="" textlink="">
      <xdr:nvSpPr>
        <xdr:cNvPr id="363" name="テキスト ボックス 362"/>
        <xdr:cNvSpPr txBox="1"/>
      </xdr:nvSpPr>
      <xdr:spPr>
        <a:xfrm>
          <a:off x="6705111" y="946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147536</xdr:rowOff>
    </xdr:from>
    <xdr:to>
      <xdr:col>15</xdr:col>
      <xdr:colOff>231775</xdr:colOff>
      <xdr:row>58</xdr:row>
      <xdr:rowOff>77686</xdr:rowOff>
    </xdr:to>
    <xdr:sp macro="" textlink="">
      <xdr:nvSpPr>
        <xdr:cNvPr id="369" name="円/楕円 368"/>
        <xdr:cNvSpPr/>
      </xdr:nvSpPr>
      <xdr:spPr>
        <a:xfrm>
          <a:off x="10426700" y="992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62463</xdr:rowOff>
    </xdr:from>
    <xdr:ext cx="469744" cy="259045"/>
    <xdr:sp macro="" textlink="">
      <xdr:nvSpPr>
        <xdr:cNvPr id="370" name="農林水産業費該当値テキスト"/>
        <xdr:cNvSpPr txBox="1"/>
      </xdr:nvSpPr>
      <xdr:spPr>
        <a:xfrm>
          <a:off x="10528300" y="983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4,935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136403</xdr:rowOff>
    </xdr:from>
    <xdr:to>
      <xdr:col>14</xdr:col>
      <xdr:colOff>79375</xdr:colOff>
      <xdr:row>58</xdr:row>
      <xdr:rowOff>66553</xdr:rowOff>
    </xdr:to>
    <xdr:sp macro="" textlink="">
      <xdr:nvSpPr>
        <xdr:cNvPr id="371" name="円/楕円 370"/>
        <xdr:cNvSpPr/>
      </xdr:nvSpPr>
      <xdr:spPr>
        <a:xfrm>
          <a:off x="9588500" y="990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57680</xdr:rowOff>
    </xdr:from>
    <xdr:ext cx="469744" cy="259045"/>
    <xdr:sp macro="" textlink="">
      <xdr:nvSpPr>
        <xdr:cNvPr id="372" name="テキスト ボックス 371"/>
        <xdr:cNvSpPr txBox="1"/>
      </xdr:nvSpPr>
      <xdr:spPr>
        <a:xfrm>
          <a:off x="9404427" y="10001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146438</xdr:rowOff>
    </xdr:from>
    <xdr:to>
      <xdr:col>12</xdr:col>
      <xdr:colOff>561975</xdr:colOff>
      <xdr:row>58</xdr:row>
      <xdr:rowOff>76588</xdr:rowOff>
    </xdr:to>
    <xdr:sp macro="" textlink="">
      <xdr:nvSpPr>
        <xdr:cNvPr id="373" name="円/楕円 372"/>
        <xdr:cNvSpPr/>
      </xdr:nvSpPr>
      <xdr:spPr>
        <a:xfrm>
          <a:off x="8699500" y="991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67715</xdr:rowOff>
    </xdr:from>
    <xdr:ext cx="469744" cy="259045"/>
    <xdr:sp macro="" textlink="">
      <xdr:nvSpPr>
        <xdr:cNvPr id="374" name="テキスト ボックス 373"/>
        <xdr:cNvSpPr txBox="1"/>
      </xdr:nvSpPr>
      <xdr:spPr>
        <a:xfrm>
          <a:off x="8515427" y="1001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158509</xdr:rowOff>
    </xdr:from>
    <xdr:to>
      <xdr:col>11</xdr:col>
      <xdr:colOff>358775</xdr:colOff>
      <xdr:row>58</xdr:row>
      <xdr:rowOff>88659</xdr:rowOff>
    </xdr:to>
    <xdr:sp macro="" textlink="">
      <xdr:nvSpPr>
        <xdr:cNvPr id="375" name="円/楕円 374"/>
        <xdr:cNvSpPr/>
      </xdr:nvSpPr>
      <xdr:spPr>
        <a:xfrm>
          <a:off x="7810500" y="993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79786</xdr:rowOff>
    </xdr:from>
    <xdr:ext cx="469744" cy="259045"/>
    <xdr:sp macro="" textlink="">
      <xdr:nvSpPr>
        <xdr:cNvPr id="376" name="テキスト ボックス 375"/>
        <xdr:cNvSpPr txBox="1"/>
      </xdr:nvSpPr>
      <xdr:spPr>
        <a:xfrm>
          <a:off x="7626427" y="10023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160932</xdr:rowOff>
    </xdr:from>
    <xdr:to>
      <xdr:col>10</xdr:col>
      <xdr:colOff>155575</xdr:colOff>
      <xdr:row>58</xdr:row>
      <xdr:rowOff>91082</xdr:rowOff>
    </xdr:to>
    <xdr:sp macro="" textlink="">
      <xdr:nvSpPr>
        <xdr:cNvPr id="377" name="円/楕円 376"/>
        <xdr:cNvSpPr/>
      </xdr:nvSpPr>
      <xdr:spPr>
        <a:xfrm>
          <a:off x="6921500" y="993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82209</xdr:rowOff>
    </xdr:from>
    <xdr:ext cx="469744" cy="259045"/>
    <xdr:sp macro="" textlink="">
      <xdr:nvSpPr>
        <xdr:cNvPr id="378" name="テキスト ボックス 377"/>
        <xdr:cNvSpPr txBox="1"/>
      </xdr:nvSpPr>
      <xdr:spPr>
        <a:xfrm>
          <a:off x="6737427" y="1002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17,075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88004</xdr:rowOff>
    </xdr:from>
    <xdr:to>
      <xdr:col>15</xdr:col>
      <xdr:colOff>180340</xdr:colOff>
      <xdr:row>79</xdr:row>
      <xdr:rowOff>41207</xdr:rowOff>
    </xdr:to>
    <xdr:cxnSp macro="">
      <xdr:nvCxnSpPr>
        <xdr:cNvPr id="404" name="直線コネクタ 403"/>
        <xdr:cNvCxnSpPr/>
      </xdr:nvCxnSpPr>
      <xdr:spPr>
        <a:xfrm flipV="1">
          <a:off x="10475595" y="12089504"/>
          <a:ext cx="1270" cy="1496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45034</xdr:rowOff>
    </xdr:from>
    <xdr:ext cx="469744" cy="259045"/>
    <xdr:sp macro="" textlink="">
      <xdr:nvSpPr>
        <xdr:cNvPr id="405" name="商工費最小値テキスト"/>
        <xdr:cNvSpPr txBox="1"/>
      </xdr:nvSpPr>
      <xdr:spPr>
        <a:xfrm>
          <a:off x="10528300" y="1358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1,766</a:t>
          </a:r>
          <a:endParaRPr kumimoji="1" lang="ja-JP" altLang="en-US" sz="1000" b="1">
            <a:latin typeface="ＭＳ Ｐゴシック"/>
          </a:endParaRPr>
        </a:p>
      </xdr:txBody>
    </xdr:sp>
    <xdr:clientData/>
  </xdr:oneCellAnchor>
  <xdr:twoCellAnchor>
    <xdr:from>
      <xdr:col>15</xdr:col>
      <xdr:colOff>92075</xdr:colOff>
      <xdr:row>79</xdr:row>
      <xdr:rowOff>41207</xdr:rowOff>
    </xdr:from>
    <xdr:to>
      <xdr:col>15</xdr:col>
      <xdr:colOff>269875</xdr:colOff>
      <xdr:row>79</xdr:row>
      <xdr:rowOff>41207</xdr:rowOff>
    </xdr:to>
    <xdr:cxnSp macro="">
      <xdr:nvCxnSpPr>
        <xdr:cNvPr id="406" name="直線コネクタ 405"/>
        <xdr:cNvCxnSpPr/>
      </xdr:nvCxnSpPr>
      <xdr:spPr>
        <a:xfrm>
          <a:off x="10388600" y="1358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34681</xdr:rowOff>
    </xdr:from>
    <xdr:ext cx="534377" cy="259045"/>
    <xdr:sp macro="" textlink="">
      <xdr:nvSpPr>
        <xdr:cNvPr id="407" name="商工費最大値テキスト"/>
        <xdr:cNvSpPr txBox="1"/>
      </xdr:nvSpPr>
      <xdr:spPr>
        <a:xfrm>
          <a:off x="10528300" y="1186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47,583</a:t>
          </a:r>
          <a:endParaRPr kumimoji="1" lang="ja-JP" altLang="en-US" sz="1000" b="1">
            <a:latin typeface="ＭＳ Ｐゴシック"/>
          </a:endParaRPr>
        </a:p>
      </xdr:txBody>
    </xdr:sp>
    <xdr:clientData/>
  </xdr:oneCellAnchor>
  <xdr:twoCellAnchor>
    <xdr:from>
      <xdr:col>15</xdr:col>
      <xdr:colOff>92075</xdr:colOff>
      <xdr:row>70</xdr:row>
      <xdr:rowOff>88004</xdr:rowOff>
    </xdr:from>
    <xdr:to>
      <xdr:col>15</xdr:col>
      <xdr:colOff>269875</xdr:colOff>
      <xdr:row>70</xdr:row>
      <xdr:rowOff>88004</xdr:rowOff>
    </xdr:to>
    <xdr:cxnSp macro="">
      <xdr:nvCxnSpPr>
        <xdr:cNvPr id="408" name="直線コネクタ 407"/>
        <xdr:cNvCxnSpPr/>
      </xdr:nvCxnSpPr>
      <xdr:spPr>
        <a:xfrm>
          <a:off x="10388600" y="1208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89996</xdr:rowOff>
    </xdr:from>
    <xdr:to>
      <xdr:col>15</xdr:col>
      <xdr:colOff>180975</xdr:colOff>
      <xdr:row>78</xdr:row>
      <xdr:rowOff>94470</xdr:rowOff>
    </xdr:to>
    <xdr:cxnSp macro="">
      <xdr:nvCxnSpPr>
        <xdr:cNvPr id="409" name="直線コネクタ 408"/>
        <xdr:cNvCxnSpPr/>
      </xdr:nvCxnSpPr>
      <xdr:spPr>
        <a:xfrm flipV="1">
          <a:off x="9639300" y="13291646"/>
          <a:ext cx="838200" cy="17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31698</xdr:rowOff>
    </xdr:from>
    <xdr:ext cx="534377" cy="259045"/>
    <xdr:sp macro="" textlink="">
      <xdr:nvSpPr>
        <xdr:cNvPr id="410" name="商工費平均値テキスト"/>
        <xdr:cNvSpPr txBox="1"/>
      </xdr:nvSpPr>
      <xdr:spPr>
        <a:xfrm>
          <a:off x="10528300" y="13233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10,341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53271</xdr:rowOff>
    </xdr:from>
    <xdr:to>
      <xdr:col>15</xdr:col>
      <xdr:colOff>231775</xdr:colOff>
      <xdr:row>77</xdr:row>
      <xdr:rowOff>154871</xdr:rowOff>
    </xdr:to>
    <xdr:sp macro="" textlink="">
      <xdr:nvSpPr>
        <xdr:cNvPr id="411" name="フローチャート : 判断 410"/>
        <xdr:cNvSpPr/>
      </xdr:nvSpPr>
      <xdr:spPr>
        <a:xfrm>
          <a:off x="10426700" y="1325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164161</xdr:rowOff>
    </xdr:from>
    <xdr:to>
      <xdr:col>14</xdr:col>
      <xdr:colOff>28575</xdr:colOff>
      <xdr:row>78</xdr:row>
      <xdr:rowOff>94470</xdr:rowOff>
    </xdr:to>
    <xdr:cxnSp macro="">
      <xdr:nvCxnSpPr>
        <xdr:cNvPr id="412" name="直線コネクタ 411"/>
        <xdr:cNvCxnSpPr/>
      </xdr:nvCxnSpPr>
      <xdr:spPr>
        <a:xfrm>
          <a:off x="8750300" y="13194361"/>
          <a:ext cx="889000" cy="273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43800</xdr:rowOff>
    </xdr:from>
    <xdr:to>
      <xdr:col>14</xdr:col>
      <xdr:colOff>79375</xdr:colOff>
      <xdr:row>77</xdr:row>
      <xdr:rowOff>145400</xdr:rowOff>
    </xdr:to>
    <xdr:sp macro="" textlink="">
      <xdr:nvSpPr>
        <xdr:cNvPr id="413" name="フローチャート : 判断 412"/>
        <xdr:cNvSpPr/>
      </xdr:nvSpPr>
      <xdr:spPr>
        <a:xfrm>
          <a:off x="9588500" y="1324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161927</xdr:rowOff>
    </xdr:from>
    <xdr:ext cx="534377" cy="259045"/>
    <xdr:sp macro="" textlink="">
      <xdr:nvSpPr>
        <xdr:cNvPr id="414" name="テキスト ボックス 413"/>
        <xdr:cNvSpPr txBox="1"/>
      </xdr:nvSpPr>
      <xdr:spPr>
        <a:xfrm>
          <a:off x="9372111" y="1302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10,631</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164161</xdr:rowOff>
    </xdr:from>
    <xdr:to>
      <xdr:col>12</xdr:col>
      <xdr:colOff>511175</xdr:colOff>
      <xdr:row>78</xdr:row>
      <xdr:rowOff>135031</xdr:rowOff>
    </xdr:to>
    <xdr:cxnSp macro="">
      <xdr:nvCxnSpPr>
        <xdr:cNvPr id="415" name="直線コネクタ 414"/>
        <xdr:cNvCxnSpPr/>
      </xdr:nvCxnSpPr>
      <xdr:spPr>
        <a:xfrm flipV="1">
          <a:off x="7861300" y="13194361"/>
          <a:ext cx="889000" cy="31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47589</xdr:rowOff>
    </xdr:from>
    <xdr:to>
      <xdr:col>12</xdr:col>
      <xdr:colOff>561975</xdr:colOff>
      <xdr:row>77</xdr:row>
      <xdr:rowOff>149189</xdr:rowOff>
    </xdr:to>
    <xdr:sp macro="" textlink="">
      <xdr:nvSpPr>
        <xdr:cNvPr id="416" name="フローチャート : 判断 415"/>
        <xdr:cNvSpPr/>
      </xdr:nvSpPr>
      <xdr:spPr>
        <a:xfrm>
          <a:off x="8699500" y="1324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140316</xdr:rowOff>
    </xdr:from>
    <xdr:ext cx="534377" cy="259045"/>
    <xdr:sp macro="" textlink="">
      <xdr:nvSpPr>
        <xdr:cNvPr id="417" name="テキスト ボックス 416"/>
        <xdr:cNvSpPr txBox="1"/>
      </xdr:nvSpPr>
      <xdr:spPr>
        <a:xfrm>
          <a:off x="8483111" y="1334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10,515</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95221</xdr:rowOff>
    </xdr:from>
    <xdr:to>
      <xdr:col>11</xdr:col>
      <xdr:colOff>307975</xdr:colOff>
      <xdr:row>78</xdr:row>
      <xdr:rowOff>135031</xdr:rowOff>
    </xdr:to>
    <xdr:cxnSp macro="">
      <xdr:nvCxnSpPr>
        <xdr:cNvPr id="418" name="直線コネクタ 417"/>
        <xdr:cNvCxnSpPr/>
      </xdr:nvCxnSpPr>
      <xdr:spPr>
        <a:xfrm>
          <a:off x="6972300" y="13468321"/>
          <a:ext cx="889000" cy="3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122831</xdr:rowOff>
    </xdr:from>
    <xdr:to>
      <xdr:col>11</xdr:col>
      <xdr:colOff>358775</xdr:colOff>
      <xdr:row>78</xdr:row>
      <xdr:rowOff>52981</xdr:rowOff>
    </xdr:to>
    <xdr:sp macro="" textlink="">
      <xdr:nvSpPr>
        <xdr:cNvPr id="419" name="フローチャート : 判断 418"/>
        <xdr:cNvSpPr/>
      </xdr:nvSpPr>
      <xdr:spPr>
        <a:xfrm>
          <a:off x="7810500" y="1332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69508</xdr:rowOff>
    </xdr:from>
    <xdr:ext cx="469744" cy="259045"/>
    <xdr:sp macro="" textlink="">
      <xdr:nvSpPr>
        <xdr:cNvPr id="420" name="テキスト ボックス 419"/>
        <xdr:cNvSpPr txBox="1"/>
      </xdr:nvSpPr>
      <xdr:spPr>
        <a:xfrm>
          <a:off x="7626427" y="13099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119662</xdr:rowOff>
    </xdr:from>
    <xdr:to>
      <xdr:col>10</xdr:col>
      <xdr:colOff>155575</xdr:colOff>
      <xdr:row>78</xdr:row>
      <xdr:rowOff>49812</xdr:rowOff>
    </xdr:to>
    <xdr:sp macro="" textlink="">
      <xdr:nvSpPr>
        <xdr:cNvPr id="421" name="フローチャート : 判断 420"/>
        <xdr:cNvSpPr/>
      </xdr:nvSpPr>
      <xdr:spPr>
        <a:xfrm>
          <a:off x="6921500" y="133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66339</xdr:rowOff>
    </xdr:from>
    <xdr:ext cx="469744" cy="259045"/>
    <xdr:sp macro="" textlink="">
      <xdr:nvSpPr>
        <xdr:cNvPr id="422" name="テキスト ボックス 421"/>
        <xdr:cNvSpPr txBox="1"/>
      </xdr:nvSpPr>
      <xdr:spPr>
        <a:xfrm>
          <a:off x="6737427" y="1309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39196</xdr:rowOff>
    </xdr:from>
    <xdr:to>
      <xdr:col>15</xdr:col>
      <xdr:colOff>231775</xdr:colOff>
      <xdr:row>77</xdr:row>
      <xdr:rowOff>140796</xdr:rowOff>
    </xdr:to>
    <xdr:sp macro="" textlink="">
      <xdr:nvSpPr>
        <xdr:cNvPr id="428" name="円/楕円 427"/>
        <xdr:cNvSpPr/>
      </xdr:nvSpPr>
      <xdr:spPr>
        <a:xfrm>
          <a:off x="10426700" y="1324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62073</xdr:rowOff>
    </xdr:from>
    <xdr:ext cx="534377" cy="259045"/>
    <xdr:sp macro="" textlink="">
      <xdr:nvSpPr>
        <xdr:cNvPr id="429" name="商工費該当値テキスト"/>
        <xdr:cNvSpPr txBox="1"/>
      </xdr:nvSpPr>
      <xdr:spPr>
        <a:xfrm>
          <a:off x="10528300" y="1309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10,772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43670</xdr:rowOff>
    </xdr:from>
    <xdr:to>
      <xdr:col>14</xdr:col>
      <xdr:colOff>79375</xdr:colOff>
      <xdr:row>78</xdr:row>
      <xdr:rowOff>145270</xdr:rowOff>
    </xdr:to>
    <xdr:sp macro="" textlink="">
      <xdr:nvSpPr>
        <xdr:cNvPr id="430" name="円/楕円 429"/>
        <xdr:cNvSpPr/>
      </xdr:nvSpPr>
      <xdr:spPr>
        <a:xfrm>
          <a:off x="9588500" y="1341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136397</xdr:rowOff>
    </xdr:from>
    <xdr:ext cx="469744" cy="259045"/>
    <xdr:sp macro="" textlink="">
      <xdr:nvSpPr>
        <xdr:cNvPr id="431" name="テキスト ボックス 430"/>
        <xdr:cNvSpPr txBox="1"/>
      </xdr:nvSpPr>
      <xdr:spPr>
        <a:xfrm>
          <a:off x="9404427" y="1350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5,385</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113361</xdr:rowOff>
    </xdr:from>
    <xdr:to>
      <xdr:col>12</xdr:col>
      <xdr:colOff>561975</xdr:colOff>
      <xdr:row>77</xdr:row>
      <xdr:rowOff>43511</xdr:rowOff>
    </xdr:to>
    <xdr:sp macro="" textlink="">
      <xdr:nvSpPr>
        <xdr:cNvPr id="432" name="円/楕円 431"/>
        <xdr:cNvSpPr/>
      </xdr:nvSpPr>
      <xdr:spPr>
        <a:xfrm>
          <a:off x="8699500" y="131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60038</xdr:rowOff>
    </xdr:from>
    <xdr:ext cx="534377" cy="259045"/>
    <xdr:sp macro="" textlink="">
      <xdr:nvSpPr>
        <xdr:cNvPr id="433" name="テキスト ボックス 432"/>
        <xdr:cNvSpPr txBox="1"/>
      </xdr:nvSpPr>
      <xdr:spPr>
        <a:xfrm>
          <a:off x="8483111" y="1291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13,751</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84231</xdr:rowOff>
    </xdr:from>
    <xdr:to>
      <xdr:col>11</xdr:col>
      <xdr:colOff>358775</xdr:colOff>
      <xdr:row>79</xdr:row>
      <xdr:rowOff>14381</xdr:rowOff>
    </xdr:to>
    <xdr:sp macro="" textlink="">
      <xdr:nvSpPr>
        <xdr:cNvPr id="434" name="円/楕円 433"/>
        <xdr:cNvSpPr/>
      </xdr:nvSpPr>
      <xdr:spPr>
        <a:xfrm>
          <a:off x="7810500" y="1345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5508</xdr:rowOff>
    </xdr:from>
    <xdr:ext cx="469744" cy="259045"/>
    <xdr:sp macro="" textlink="">
      <xdr:nvSpPr>
        <xdr:cNvPr id="435" name="テキスト ボックス 434"/>
        <xdr:cNvSpPr txBox="1"/>
      </xdr:nvSpPr>
      <xdr:spPr>
        <a:xfrm>
          <a:off x="7626427" y="1355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44421</xdr:rowOff>
    </xdr:from>
    <xdr:to>
      <xdr:col>10</xdr:col>
      <xdr:colOff>155575</xdr:colOff>
      <xdr:row>78</xdr:row>
      <xdr:rowOff>146021</xdr:rowOff>
    </xdr:to>
    <xdr:sp macro="" textlink="">
      <xdr:nvSpPr>
        <xdr:cNvPr id="436" name="円/楕円 435"/>
        <xdr:cNvSpPr/>
      </xdr:nvSpPr>
      <xdr:spPr>
        <a:xfrm>
          <a:off x="6921500" y="1341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137148</xdr:rowOff>
    </xdr:from>
    <xdr:ext cx="469744" cy="259045"/>
    <xdr:sp macro="" textlink="">
      <xdr:nvSpPr>
        <xdr:cNvPr id="437" name="テキスト ボックス 436"/>
        <xdr:cNvSpPr txBox="1"/>
      </xdr:nvSpPr>
      <xdr:spPr>
        <a:xfrm>
          <a:off x="6737427" y="13510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47,849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96320</xdr:rowOff>
    </xdr:from>
    <xdr:to>
      <xdr:col>15</xdr:col>
      <xdr:colOff>180340</xdr:colOff>
      <xdr:row>98</xdr:row>
      <xdr:rowOff>55918</xdr:rowOff>
    </xdr:to>
    <xdr:cxnSp macro="">
      <xdr:nvCxnSpPr>
        <xdr:cNvPr id="461" name="直線コネクタ 460"/>
        <xdr:cNvCxnSpPr/>
      </xdr:nvCxnSpPr>
      <xdr:spPr>
        <a:xfrm flipV="1">
          <a:off x="10475595" y="15698270"/>
          <a:ext cx="1270" cy="1159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59745</xdr:rowOff>
    </xdr:from>
    <xdr:ext cx="534377" cy="259045"/>
    <xdr:sp macro="" textlink="">
      <xdr:nvSpPr>
        <xdr:cNvPr id="462" name="土木費最小値テキスト"/>
        <xdr:cNvSpPr txBox="1"/>
      </xdr:nvSpPr>
      <xdr:spPr>
        <a:xfrm>
          <a:off x="10528300" y="1686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20,995</a:t>
          </a:r>
          <a:endParaRPr kumimoji="1" lang="ja-JP" altLang="en-US" sz="1000" b="1">
            <a:latin typeface="ＭＳ Ｐゴシック"/>
          </a:endParaRPr>
        </a:p>
      </xdr:txBody>
    </xdr:sp>
    <xdr:clientData/>
  </xdr:oneCellAnchor>
  <xdr:twoCellAnchor>
    <xdr:from>
      <xdr:col>15</xdr:col>
      <xdr:colOff>92075</xdr:colOff>
      <xdr:row>98</xdr:row>
      <xdr:rowOff>55918</xdr:rowOff>
    </xdr:from>
    <xdr:to>
      <xdr:col>15</xdr:col>
      <xdr:colOff>269875</xdr:colOff>
      <xdr:row>98</xdr:row>
      <xdr:rowOff>55918</xdr:rowOff>
    </xdr:to>
    <xdr:cxnSp macro="">
      <xdr:nvCxnSpPr>
        <xdr:cNvPr id="463" name="直線コネクタ 462"/>
        <xdr:cNvCxnSpPr/>
      </xdr:nvCxnSpPr>
      <xdr:spPr>
        <a:xfrm>
          <a:off x="10388600" y="16858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42997</xdr:rowOff>
    </xdr:from>
    <xdr:ext cx="599010" cy="259045"/>
    <xdr:sp macro="" textlink="">
      <xdr:nvSpPr>
        <xdr:cNvPr id="464" name="土木費最大値テキスト"/>
        <xdr:cNvSpPr txBox="1"/>
      </xdr:nvSpPr>
      <xdr:spPr>
        <a:xfrm>
          <a:off x="10528300" y="15473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173,193</a:t>
          </a:r>
          <a:endParaRPr kumimoji="1" lang="ja-JP" altLang="en-US" sz="1000" b="1">
            <a:latin typeface="ＭＳ Ｐゴシック"/>
          </a:endParaRPr>
        </a:p>
      </xdr:txBody>
    </xdr:sp>
    <xdr:clientData/>
  </xdr:oneCellAnchor>
  <xdr:twoCellAnchor>
    <xdr:from>
      <xdr:col>15</xdr:col>
      <xdr:colOff>92075</xdr:colOff>
      <xdr:row>91</xdr:row>
      <xdr:rowOff>96320</xdr:rowOff>
    </xdr:from>
    <xdr:to>
      <xdr:col>15</xdr:col>
      <xdr:colOff>269875</xdr:colOff>
      <xdr:row>91</xdr:row>
      <xdr:rowOff>96320</xdr:rowOff>
    </xdr:to>
    <xdr:cxnSp macro="">
      <xdr:nvCxnSpPr>
        <xdr:cNvPr id="465" name="直線コネクタ 464"/>
        <xdr:cNvCxnSpPr/>
      </xdr:nvCxnSpPr>
      <xdr:spPr>
        <a:xfrm>
          <a:off x="10388600" y="1569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69253</xdr:rowOff>
    </xdr:from>
    <xdr:to>
      <xdr:col>15</xdr:col>
      <xdr:colOff>180975</xdr:colOff>
      <xdr:row>97</xdr:row>
      <xdr:rowOff>104329</xdr:rowOff>
    </xdr:to>
    <xdr:cxnSp macro="">
      <xdr:nvCxnSpPr>
        <xdr:cNvPr id="466" name="直線コネクタ 465"/>
        <xdr:cNvCxnSpPr/>
      </xdr:nvCxnSpPr>
      <xdr:spPr>
        <a:xfrm flipV="1">
          <a:off x="9639300" y="16699903"/>
          <a:ext cx="838200" cy="35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27002</xdr:rowOff>
    </xdr:from>
    <xdr:ext cx="534377" cy="259045"/>
    <xdr:sp macro="" textlink="">
      <xdr:nvSpPr>
        <xdr:cNvPr id="467" name="土木費平均値テキスト"/>
        <xdr:cNvSpPr txBox="1"/>
      </xdr:nvSpPr>
      <xdr:spPr>
        <a:xfrm>
          <a:off x="10528300" y="16657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37,792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48575</xdr:rowOff>
    </xdr:from>
    <xdr:to>
      <xdr:col>15</xdr:col>
      <xdr:colOff>231775</xdr:colOff>
      <xdr:row>97</xdr:row>
      <xdr:rowOff>150175</xdr:rowOff>
    </xdr:to>
    <xdr:sp macro="" textlink="">
      <xdr:nvSpPr>
        <xdr:cNvPr id="468" name="フローチャート : 判断 467"/>
        <xdr:cNvSpPr/>
      </xdr:nvSpPr>
      <xdr:spPr>
        <a:xfrm>
          <a:off x="10426700" y="1667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72468</xdr:rowOff>
    </xdr:from>
    <xdr:to>
      <xdr:col>14</xdr:col>
      <xdr:colOff>28575</xdr:colOff>
      <xdr:row>97</xdr:row>
      <xdr:rowOff>104329</xdr:rowOff>
    </xdr:to>
    <xdr:cxnSp macro="">
      <xdr:nvCxnSpPr>
        <xdr:cNvPr id="469" name="直線コネクタ 468"/>
        <xdr:cNvCxnSpPr/>
      </xdr:nvCxnSpPr>
      <xdr:spPr>
        <a:xfrm>
          <a:off x="8750300" y="16703118"/>
          <a:ext cx="889000" cy="3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43371</xdr:rowOff>
    </xdr:from>
    <xdr:to>
      <xdr:col>14</xdr:col>
      <xdr:colOff>79375</xdr:colOff>
      <xdr:row>97</xdr:row>
      <xdr:rowOff>144971</xdr:rowOff>
    </xdr:to>
    <xdr:sp macro="" textlink="">
      <xdr:nvSpPr>
        <xdr:cNvPr id="470" name="フローチャート : 判断 469"/>
        <xdr:cNvSpPr/>
      </xdr:nvSpPr>
      <xdr:spPr>
        <a:xfrm>
          <a:off x="9588500" y="16674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161498</xdr:rowOff>
    </xdr:from>
    <xdr:ext cx="534377" cy="259045"/>
    <xdr:sp macro="" textlink="">
      <xdr:nvSpPr>
        <xdr:cNvPr id="471" name="テキスト ボックス 470"/>
        <xdr:cNvSpPr txBox="1"/>
      </xdr:nvSpPr>
      <xdr:spPr>
        <a:xfrm>
          <a:off x="9372111" y="1644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38,475</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72468</xdr:rowOff>
    </xdr:from>
    <xdr:to>
      <xdr:col>12</xdr:col>
      <xdr:colOff>511175</xdr:colOff>
      <xdr:row>97</xdr:row>
      <xdr:rowOff>122937</xdr:rowOff>
    </xdr:to>
    <xdr:cxnSp macro="">
      <xdr:nvCxnSpPr>
        <xdr:cNvPr id="472" name="直線コネクタ 471"/>
        <xdr:cNvCxnSpPr/>
      </xdr:nvCxnSpPr>
      <xdr:spPr>
        <a:xfrm flipV="1">
          <a:off x="7861300" y="16703118"/>
          <a:ext cx="889000" cy="5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22461</xdr:rowOff>
    </xdr:from>
    <xdr:to>
      <xdr:col>12</xdr:col>
      <xdr:colOff>561975</xdr:colOff>
      <xdr:row>97</xdr:row>
      <xdr:rowOff>124061</xdr:rowOff>
    </xdr:to>
    <xdr:sp macro="" textlink="">
      <xdr:nvSpPr>
        <xdr:cNvPr id="473" name="フローチャート : 判断 472"/>
        <xdr:cNvSpPr/>
      </xdr:nvSpPr>
      <xdr:spPr>
        <a:xfrm>
          <a:off x="8699500" y="166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115188</xdr:rowOff>
    </xdr:from>
    <xdr:ext cx="534377" cy="259045"/>
    <xdr:sp macro="" textlink="">
      <xdr:nvSpPr>
        <xdr:cNvPr id="474" name="テキスト ボックス 473"/>
        <xdr:cNvSpPr txBox="1"/>
      </xdr:nvSpPr>
      <xdr:spPr>
        <a:xfrm>
          <a:off x="8483111" y="167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41,219</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69397</xdr:rowOff>
    </xdr:from>
    <xdr:to>
      <xdr:col>11</xdr:col>
      <xdr:colOff>307975</xdr:colOff>
      <xdr:row>97</xdr:row>
      <xdr:rowOff>122937</xdr:rowOff>
    </xdr:to>
    <xdr:cxnSp macro="">
      <xdr:nvCxnSpPr>
        <xdr:cNvPr id="475" name="直線コネクタ 474"/>
        <xdr:cNvCxnSpPr/>
      </xdr:nvCxnSpPr>
      <xdr:spPr>
        <a:xfrm>
          <a:off x="6972300" y="16700047"/>
          <a:ext cx="889000" cy="53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55387</xdr:rowOff>
    </xdr:from>
    <xdr:to>
      <xdr:col>11</xdr:col>
      <xdr:colOff>358775</xdr:colOff>
      <xdr:row>97</xdr:row>
      <xdr:rowOff>156987</xdr:rowOff>
    </xdr:to>
    <xdr:sp macro="" textlink="">
      <xdr:nvSpPr>
        <xdr:cNvPr id="476" name="フローチャート : 判断 475"/>
        <xdr:cNvSpPr/>
      </xdr:nvSpPr>
      <xdr:spPr>
        <a:xfrm>
          <a:off x="7810500" y="166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2064</xdr:rowOff>
    </xdr:from>
    <xdr:ext cx="534377" cy="259045"/>
    <xdr:sp macro="" textlink="">
      <xdr:nvSpPr>
        <xdr:cNvPr id="477" name="テキスト ボックス 476"/>
        <xdr:cNvSpPr txBox="1"/>
      </xdr:nvSpPr>
      <xdr:spPr>
        <a:xfrm>
          <a:off x="7594111" y="1646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36,898</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53459</xdr:rowOff>
    </xdr:from>
    <xdr:to>
      <xdr:col>10</xdr:col>
      <xdr:colOff>155575</xdr:colOff>
      <xdr:row>97</xdr:row>
      <xdr:rowOff>155059</xdr:rowOff>
    </xdr:to>
    <xdr:sp macro="" textlink="">
      <xdr:nvSpPr>
        <xdr:cNvPr id="478" name="フローチャート : 判断 477"/>
        <xdr:cNvSpPr/>
      </xdr:nvSpPr>
      <xdr:spPr>
        <a:xfrm>
          <a:off x="6921500" y="1668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146186</xdr:rowOff>
    </xdr:from>
    <xdr:ext cx="534377" cy="259045"/>
    <xdr:sp macro="" textlink="">
      <xdr:nvSpPr>
        <xdr:cNvPr id="479" name="テキスト ボックス 478"/>
        <xdr:cNvSpPr txBox="1"/>
      </xdr:nvSpPr>
      <xdr:spPr>
        <a:xfrm>
          <a:off x="6705111" y="1677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37,151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18453</xdr:rowOff>
    </xdr:from>
    <xdr:to>
      <xdr:col>15</xdr:col>
      <xdr:colOff>231775</xdr:colOff>
      <xdr:row>97</xdr:row>
      <xdr:rowOff>120053</xdr:rowOff>
    </xdr:to>
    <xdr:sp macro="" textlink="">
      <xdr:nvSpPr>
        <xdr:cNvPr id="485" name="円/楕円 484"/>
        <xdr:cNvSpPr/>
      </xdr:nvSpPr>
      <xdr:spPr>
        <a:xfrm>
          <a:off x="10426700" y="1664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41330</xdr:rowOff>
    </xdr:from>
    <xdr:ext cx="534377" cy="259045"/>
    <xdr:sp macro="" textlink="">
      <xdr:nvSpPr>
        <xdr:cNvPr id="486" name="土木費該当値テキスト"/>
        <xdr:cNvSpPr txBox="1"/>
      </xdr:nvSpPr>
      <xdr:spPr>
        <a:xfrm>
          <a:off x="10528300" y="1650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41,745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53529</xdr:rowOff>
    </xdr:from>
    <xdr:to>
      <xdr:col>14</xdr:col>
      <xdr:colOff>79375</xdr:colOff>
      <xdr:row>97</xdr:row>
      <xdr:rowOff>155129</xdr:rowOff>
    </xdr:to>
    <xdr:sp macro="" textlink="">
      <xdr:nvSpPr>
        <xdr:cNvPr id="487" name="円/楕円 486"/>
        <xdr:cNvSpPr/>
      </xdr:nvSpPr>
      <xdr:spPr>
        <a:xfrm>
          <a:off x="9588500" y="1668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146256</xdr:rowOff>
    </xdr:from>
    <xdr:ext cx="534377" cy="259045"/>
    <xdr:sp macro="" textlink="">
      <xdr:nvSpPr>
        <xdr:cNvPr id="488" name="テキスト ボックス 487"/>
        <xdr:cNvSpPr txBox="1"/>
      </xdr:nvSpPr>
      <xdr:spPr>
        <a:xfrm>
          <a:off x="9372111" y="1677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37,142</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21668</xdr:rowOff>
    </xdr:from>
    <xdr:to>
      <xdr:col>12</xdr:col>
      <xdr:colOff>561975</xdr:colOff>
      <xdr:row>97</xdr:row>
      <xdr:rowOff>123268</xdr:rowOff>
    </xdr:to>
    <xdr:sp macro="" textlink="">
      <xdr:nvSpPr>
        <xdr:cNvPr id="489" name="円/楕円 488"/>
        <xdr:cNvSpPr/>
      </xdr:nvSpPr>
      <xdr:spPr>
        <a:xfrm>
          <a:off x="8699500" y="1665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139795</xdr:rowOff>
    </xdr:from>
    <xdr:ext cx="534377" cy="259045"/>
    <xdr:sp macro="" textlink="">
      <xdr:nvSpPr>
        <xdr:cNvPr id="490" name="テキスト ボックス 489"/>
        <xdr:cNvSpPr txBox="1"/>
      </xdr:nvSpPr>
      <xdr:spPr>
        <a:xfrm>
          <a:off x="8483111" y="1642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41,323</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72137</xdr:rowOff>
    </xdr:from>
    <xdr:to>
      <xdr:col>11</xdr:col>
      <xdr:colOff>358775</xdr:colOff>
      <xdr:row>98</xdr:row>
      <xdr:rowOff>2287</xdr:rowOff>
    </xdr:to>
    <xdr:sp macro="" textlink="">
      <xdr:nvSpPr>
        <xdr:cNvPr id="491" name="円/楕円 490"/>
        <xdr:cNvSpPr/>
      </xdr:nvSpPr>
      <xdr:spPr>
        <a:xfrm>
          <a:off x="7810500" y="1670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164864</xdr:rowOff>
    </xdr:from>
    <xdr:ext cx="534377" cy="259045"/>
    <xdr:sp macro="" textlink="">
      <xdr:nvSpPr>
        <xdr:cNvPr id="492" name="テキスト ボックス 491"/>
        <xdr:cNvSpPr txBox="1"/>
      </xdr:nvSpPr>
      <xdr:spPr>
        <a:xfrm>
          <a:off x="7594111" y="1679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34,700</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18597</xdr:rowOff>
    </xdr:from>
    <xdr:to>
      <xdr:col>10</xdr:col>
      <xdr:colOff>155575</xdr:colOff>
      <xdr:row>97</xdr:row>
      <xdr:rowOff>120197</xdr:rowOff>
    </xdr:to>
    <xdr:sp macro="" textlink="">
      <xdr:nvSpPr>
        <xdr:cNvPr id="493" name="円/楕円 492"/>
        <xdr:cNvSpPr/>
      </xdr:nvSpPr>
      <xdr:spPr>
        <a:xfrm>
          <a:off x="6921500" y="1664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136724</xdr:rowOff>
    </xdr:from>
    <xdr:ext cx="534377" cy="259045"/>
    <xdr:sp macro="" textlink="">
      <xdr:nvSpPr>
        <xdr:cNvPr id="494" name="テキスト ボックス 493"/>
        <xdr:cNvSpPr txBox="1"/>
      </xdr:nvSpPr>
      <xdr:spPr>
        <a:xfrm>
          <a:off x="6705111" y="1642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41,726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13,470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7" name="テキスト ボックス 506"/>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36106</xdr:rowOff>
    </xdr:from>
    <xdr:to>
      <xdr:col>23</xdr:col>
      <xdr:colOff>516889</xdr:colOff>
      <xdr:row>38</xdr:row>
      <xdr:rowOff>160807</xdr:rowOff>
    </xdr:to>
    <xdr:cxnSp macro="">
      <xdr:nvCxnSpPr>
        <xdr:cNvPr id="519" name="直線コネクタ 518"/>
        <xdr:cNvCxnSpPr/>
      </xdr:nvCxnSpPr>
      <xdr:spPr>
        <a:xfrm flipV="1">
          <a:off x="16317595" y="5351056"/>
          <a:ext cx="1269" cy="1324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164634</xdr:rowOff>
    </xdr:from>
    <xdr:ext cx="534377" cy="259045"/>
    <xdr:sp macro="" textlink="">
      <xdr:nvSpPr>
        <xdr:cNvPr id="520" name="消防費最小値テキスト"/>
        <xdr:cNvSpPr txBox="1"/>
      </xdr:nvSpPr>
      <xdr:spPr>
        <a:xfrm>
          <a:off x="16370300" y="667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11,446</a:t>
          </a:r>
          <a:endParaRPr kumimoji="1" lang="ja-JP" altLang="en-US" sz="1000" b="1">
            <a:latin typeface="ＭＳ Ｐゴシック"/>
          </a:endParaRPr>
        </a:p>
      </xdr:txBody>
    </xdr:sp>
    <xdr:clientData/>
  </xdr:oneCellAnchor>
  <xdr:twoCellAnchor>
    <xdr:from>
      <xdr:col>23</xdr:col>
      <xdr:colOff>428625</xdr:colOff>
      <xdr:row>38</xdr:row>
      <xdr:rowOff>160807</xdr:rowOff>
    </xdr:from>
    <xdr:to>
      <xdr:col>23</xdr:col>
      <xdr:colOff>606425</xdr:colOff>
      <xdr:row>38</xdr:row>
      <xdr:rowOff>160807</xdr:rowOff>
    </xdr:to>
    <xdr:cxnSp macro="">
      <xdr:nvCxnSpPr>
        <xdr:cNvPr id="521" name="直線コネクタ 520"/>
        <xdr:cNvCxnSpPr/>
      </xdr:nvCxnSpPr>
      <xdr:spPr>
        <a:xfrm>
          <a:off x="16230600" y="6675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154233</xdr:rowOff>
    </xdr:from>
    <xdr:ext cx="534377" cy="259045"/>
    <xdr:sp macro="" textlink="">
      <xdr:nvSpPr>
        <xdr:cNvPr id="522" name="消防費最大値テキスト"/>
        <xdr:cNvSpPr txBox="1"/>
      </xdr:nvSpPr>
      <xdr:spPr>
        <a:xfrm>
          <a:off x="16370300" y="512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46,219</a:t>
          </a:r>
          <a:endParaRPr kumimoji="1" lang="ja-JP" altLang="en-US" sz="1000" b="1">
            <a:latin typeface="ＭＳ Ｐゴシック"/>
          </a:endParaRPr>
        </a:p>
      </xdr:txBody>
    </xdr:sp>
    <xdr:clientData/>
  </xdr:oneCellAnchor>
  <xdr:twoCellAnchor>
    <xdr:from>
      <xdr:col>23</xdr:col>
      <xdr:colOff>428625</xdr:colOff>
      <xdr:row>31</xdr:row>
      <xdr:rowOff>36106</xdr:rowOff>
    </xdr:from>
    <xdr:to>
      <xdr:col>23</xdr:col>
      <xdr:colOff>606425</xdr:colOff>
      <xdr:row>31</xdr:row>
      <xdr:rowOff>36106</xdr:rowOff>
    </xdr:to>
    <xdr:cxnSp macro="">
      <xdr:nvCxnSpPr>
        <xdr:cNvPr id="523" name="直線コネクタ 522"/>
        <xdr:cNvCxnSpPr/>
      </xdr:nvCxnSpPr>
      <xdr:spPr>
        <a:xfrm>
          <a:off x="16230600" y="535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22352</xdr:rowOff>
    </xdr:from>
    <xdr:to>
      <xdr:col>23</xdr:col>
      <xdr:colOff>517525</xdr:colOff>
      <xdr:row>37</xdr:row>
      <xdr:rowOff>63348</xdr:rowOff>
    </xdr:to>
    <xdr:cxnSp macro="">
      <xdr:nvCxnSpPr>
        <xdr:cNvPr id="524" name="直線コネクタ 523"/>
        <xdr:cNvCxnSpPr/>
      </xdr:nvCxnSpPr>
      <xdr:spPr>
        <a:xfrm flipV="1">
          <a:off x="15481300" y="6366002"/>
          <a:ext cx="838200" cy="4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128135</xdr:rowOff>
    </xdr:from>
    <xdr:ext cx="534377" cy="259045"/>
    <xdr:sp macro="" textlink="">
      <xdr:nvSpPr>
        <xdr:cNvPr id="525" name="消防費平均値テキスト"/>
        <xdr:cNvSpPr txBox="1"/>
      </xdr:nvSpPr>
      <xdr:spPr>
        <a:xfrm>
          <a:off x="16370300" y="63003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19,404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149708</xdr:rowOff>
    </xdr:from>
    <xdr:to>
      <xdr:col>23</xdr:col>
      <xdr:colOff>568325</xdr:colOff>
      <xdr:row>37</xdr:row>
      <xdr:rowOff>79858</xdr:rowOff>
    </xdr:to>
    <xdr:sp macro="" textlink="">
      <xdr:nvSpPr>
        <xdr:cNvPr id="526" name="フローチャート : 判断 525"/>
        <xdr:cNvSpPr/>
      </xdr:nvSpPr>
      <xdr:spPr>
        <a:xfrm>
          <a:off x="16268700" y="632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165189</xdr:rowOff>
    </xdr:from>
    <xdr:to>
      <xdr:col>22</xdr:col>
      <xdr:colOff>365125</xdr:colOff>
      <xdr:row>37</xdr:row>
      <xdr:rowOff>63348</xdr:rowOff>
    </xdr:to>
    <xdr:cxnSp macro="">
      <xdr:nvCxnSpPr>
        <xdr:cNvPr id="527" name="直線コネクタ 526"/>
        <xdr:cNvCxnSpPr/>
      </xdr:nvCxnSpPr>
      <xdr:spPr>
        <a:xfrm>
          <a:off x="14592300" y="6165939"/>
          <a:ext cx="889000" cy="24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143764</xdr:rowOff>
    </xdr:from>
    <xdr:to>
      <xdr:col>22</xdr:col>
      <xdr:colOff>415925</xdr:colOff>
      <xdr:row>37</xdr:row>
      <xdr:rowOff>73914</xdr:rowOff>
    </xdr:to>
    <xdr:sp macro="" textlink="">
      <xdr:nvSpPr>
        <xdr:cNvPr id="528" name="フローチャート : 判断 527"/>
        <xdr:cNvSpPr/>
      </xdr:nvSpPr>
      <xdr:spPr>
        <a:xfrm>
          <a:off x="15430500" y="6315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90441</xdr:rowOff>
    </xdr:from>
    <xdr:ext cx="534377" cy="259045"/>
    <xdr:sp macro="" textlink="">
      <xdr:nvSpPr>
        <xdr:cNvPr id="529" name="テキスト ボックス 528"/>
        <xdr:cNvSpPr txBox="1"/>
      </xdr:nvSpPr>
      <xdr:spPr>
        <a:xfrm>
          <a:off x="15214111" y="609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19,560</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165189</xdr:rowOff>
    </xdr:from>
    <xdr:to>
      <xdr:col>21</xdr:col>
      <xdr:colOff>161925</xdr:colOff>
      <xdr:row>36</xdr:row>
      <xdr:rowOff>157607</xdr:rowOff>
    </xdr:to>
    <xdr:cxnSp macro="">
      <xdr:nvCxnSpPr>
        <xdr:cNvPr id="530" name="直線コネクタ 529"/>
        <xdr:cNvCxnSpPr/>
      </xdr:nvCxnSpPr>
      <xdr:spPr>
        <a:xfrm flipV="1">
          <a:off x="13703300" y="6165939"/>
          <a:ext cx="889000" cy="16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40665</xdr:rowOff>
    </xdr:from>
    <xdr:to>
      <xdr:col>21</xdr:col>
      <xdr:colOff>212725</xdr:colOff>
      <xdr:row>35</xdr:row>
      <xdr:rowOff>142265</xdr:rowOff>
    </xdr:to>
    <xdr:sp macro="" textlink="">
      <xdr:nvSpPr>
        <xdr:cNvPr id="531" name="フローチャート : 判断 530"/>
        <xdr:cNvSpPr/>
      </xdr:nvSpPr>
      <xdr:spPr>
        <a:xfrm>
          <a:off x="14541500" y="60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158792</xdr:rowOff>
    </xdr:from>
    <xdr:ext cx="534377" cy="259045"/>
    <xdr:sp macro="" textlink="">
      <xdr:nvSpPr>
        <xdr:cNvPr id="532" name="テキスト ボックス 531"/>
        <xdr:cNvSpPr txBox="1"/>
      </xdr:nvSpPr>
      <xdr:spPr>
        <a:xfrm>
          <a:off x="14325111" y="581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26,766</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157607</xdr:rowOff>
    </xdr:from>
    <xdr:to>
      <xdr:col>19</xdr:col>
      <xdr:colOff>644525</xdr:colOff>
      <xdr:row>37</xdr:row>
      <xdr:rowOff>148196</xdr:rowOff>
    </xdr:to>
    <xdr:cxnSp macro="">
      <xdr:nvCxnSpPr>
        <xdr:cNvPr id="533" name="直線コネクタ 532"/>
        <xdr:cNvCxnSpPr/>
      </xdr:nvCxnSpPr>
      <xdr:spPr>
        <a:xfrm flipV="1">
          <a:off x="12814300" y="6329807"/>
          <a:ext cx="889000" cy="16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82614</xdr:rowOff>
    </xdr:from>
    <xdr:to>
      <xdr:col>20</xdr:col>
      <xdr:colOff>9525</xdr:colOff>
      <xdr:row>38</xdr:row>
      <xdr:rowOff>12764</xdr:rowOff>
    </xdr:to>
    <xdr:sp macro="" textlink="">
      <xdr:nvSpPr>
        <xdr:cNvPr id="534" name="フローチャート : 判断 533"/>
        <xdr:cNvSpPr/>
      </xdr:nvSpPr>
      <xdr:spPr>
        <a:xfrm>
          <a:off x="13652500" y="642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3891</xdr:rowOff>
    </xdr:from>
    <xdr:ext cx="534377" cy="259045"/>
    <xdr:sp macro="" textlink="">
      <xdr:nvSpPr>
        <xdr:cNvPr id="535" name="テキスト ボックス 534"/>
        <xdr:cNvSpPr txBox="1"/>
      </xdr:nvSpPr>
      <xdr:spPr>
        <a:xfrm>
          <a:off x="13436111" y="651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108179</xdr:rowOff>
    </xdr:from>
    <xdr:to>
      <xdr:col>18</xdr:col>
      <xdr:colOff>492125</xdr:colOff>
      <xdr:row>38</xdr:row>
      <xdr:rowOff>38329</xdr:rowOff>
    </xdr:to>
    <xdr:sp macro="" textlink="">
      <xdr:nvSpPr>
        <xdr:cNvPr id="536" name="フローチャート : 判断 535"/>
        <xdr:cNvSpPr/>
      </xdr:nvSpPr>
      <xdr:spPr>
        <a:xfrm>
          <a:off x="12763500" y="6451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29456</xdr:rowOff>
    </xdr:from>
    <xdr:ext cx="534377" cy="259045"/>
    <xdr:sp macro="" textlink="">
      <xdr:nvSpPr>
        <xdr:cNvPr id="537" name="テキスト ボックス 536"/>
        <xdr:cNvSpPr txBox="1"/>
      </xdr:nvSpPr>
      <xdr:spPr>
        <a:xfrm>
          <a:off x="12547111" y="654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143002</xdr:rowOff>
    </xdr:from>
    <xdr:to>
      <xdr:col>23</xdr:col>
      <xdr:colOff>568325</xdr:colOff>
      <xdr:row>37</xdr:row>
      <xdr:rowOff>73152</xdr:rowOff>
    </xdr:to>
    <xdr:sp macro="" textlink="">
      <xdr:nvSpPr>
        <xdr:cNvPr id="543" name="円/楕円 542"/>
        <xdr:cNvSpPr/>
      </xdr:nvSpPr>
      <xdr:spPr>
        <a:xfrm>
          <a:off x="16268700" y="631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165879</xdr:rowOff>
    </xdr:from>
    <xdr:ext cx="534377" cy="259045"/>
    <xdr:sp macro="" textlink="">
      <xdr:nvSpPr>
        <xdr:cNvPr id="544" name="消防費該当値テキスト"/>
        <xdr:cNvSpPr txBox="1"/>
      </xdr:nvSpPr>
      <xdr:spPr>
        <a:xfrm>
          <a:off x="16370300" y="616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19,580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12548</xdr:rowOff>
    </xdr:from>
    <xdr:to>
      <xdr:col>22</xdr:col>
      <xdr:colOff>415925</xdr:colOff>
      <xdr:row>37</xdr:row>
      <xdr:rowOff>114148</xdr:rowOff>
    </xdr:to>
    <xdr:sp macro="" textlink="">
      <xdr:nvSpPr>
        <xdr:cNvPr id="545" name="円/楕円 544"/>
        <xdr:cNvSpPr/>
      </xdr:nvSpPr>
      <xdr:spPr>
        <a:xfrm>
          <a:off x="15430500" y="635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105275</xdr:rowOff>
    </xdr:from>
    <xdr:ext cx="534377" cy="259045"/>
    <xdr:sp macro="" textlink="">
      <xdr:nvSpPr>
        <xdr:cNvPr id="546" name="テキスト ボックス 545"/>
        <xdr:cNvSpPr txBox="1"/>
      </xdr:nvSpPr>
      <xdr:spPr>
        <a:xfrm>
          <a:off x="15214111" y="644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18,504</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114389</xdr:rowOff>
    </xdr:from>
    <xdr:to>
      <xdr:col>21</xdr:col>
      <xdr:colOff>212725</xdr:colOff>
      <xdr:row>36</xdr:row>
      <xdr:rowOff>44539</xdr:rowOff>
    </xdr:to>
    <xdr:sp macro="" textlink="">
      <xdr:nvSpPr>
        <xdr:cNvPr id="547" name="円/楕円 546"/>
        <xdr:cNvSpPr/>
      </xdr:nvSpPr>
      <xdr:spPr>
        <a:xfrm>
          <a:off x="14541500" y="611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35666</xdr:rowOff>
    </xdr:from>
    <xdr:ext cx="534377" cy="259045"/>
    <xdr:sp macro="" textlink="">
      <xdr:nvSpPr>
        <xdr:cNvPr id="548" name="テキスト ボックス 547"/>
        <xdr:cNvSpPr txBox="1"/>
      </xdr:nvSpPr>
      <xdr:spPr>
        <a:xfrm>
          <a:off x="14325111" y="620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24,831</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106807</xdr:rowOff>
    </xdr:from>
    <xdr:to>
      <xdr:col>20</xdr:col>
      <xdr:colOff>9525</xdr:colOff>
      <xdr:row>37</xdr:row>
      <xdr:rowOff>36957</xdr:rowOff>
    </xdr:to>
    <xdr:sp macro="" textlink="">
      <xdr:nvSpPr>
        <xdr:cNvPr id="549" name="円/楕円 548"/>
        <xdr:cNvSpPr/>
      </xdr:nvSpPr>
      <xdr:spPr>
        <a:xfrm>
          <a:off x="13652500" y="627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53484</xdr:rowOff>
    </xdr:from>
    <xdr:ext cx="534377" cy="259045"/>
    <xdr:sp macro="" textlink="">
      <xdr:nvSpPr>
        <xdr:cNvPr id="550" name="テキスト ボックス 549"/>
        <xdr:cNvSpPr txBox="1"/>
      </xdr:nvSpPr>
      <xdr:spPr>
        <a:xfrm>
          <a:off x="13436111" y="605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20,530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97396</xdr:rowOff>
    </xdr:from>
    <xdr:to>
      <xdr:col>18</xdr:col>
      <xdr:colOff>492125</xdr:colOff>
      <xdr:row>38</xdr:row>
      <xdr:rowOff>27546</xdr:rowOff>
    </xdr:to>
    <xdr:sp macro="" textlink="">
      <xdr:nvSpPr>
        <xdr:cNvPr id="551" name="円/楕円 550"/>
        <xdr:cNvSpPr/>
      </xdr:nvSpPr>
      <xdr:spPr>
        <a:xfrm>
          <a:off x="12763500" y="644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44073</xdr:rowOff>
    </xdr:from>
    <xdr:ext cx="534377" cy="259045"/>
    <xdr:sp macro="" textlink="">
      <xdr:nvSpPr>
        <xdr:cNvPr id="552" name="テキスト ボックス 551"/>
        <xdr:cNvSpPr txBox="1"/>
      </xdr:nvSpPr>
      <xdr:spPr>
        <a:xfrm>
          <a:off x="12547111" y="6216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16,277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40,349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7" name="テキスト ボックス 56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1" name="テキスト ボックス 57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3" name="テキスト ボックス 57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132779</xdr:rowOff>
    </xdr:from>
    <xdr:to>
      <xdr:col>23</xdr:col>
      <xdr:colOff>516889</xdr:colOff>
      <xdr:row>59</xdr:row>
      <xdr:rowOff>102108</xdr:rowOff>
    </xdr:to>
    <xdr:cxnSp macro="">
      <xdr:nvCxnSpPr>
        <xdr:cNvPr id="577" name="直線コネクタ 576"/>
        <xdr:cNvCxnSpPr/>
      </xdr:nvCxnSpPr>
      <xdr:spPr>
        <a:xfrm flipV="1">
          <a:off x="16317595" y="8705279"/>
          <a:ext cx="1269" cy="1512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105935</xdr:rowOff>
    </xdr:from>
    <xdr:ext cx="534377" cy="259045"/>
    <xdr:sp macro="" textlink="">
      <xdr:nvSpPr>
        <xdr:cNvPr id="578" name="教育費最小値テキスト"/>
        <xdr:cNvSpPr txBox="1"/>
      </xdr:nvSpPr>
      <xdr:spPr>
        <a:xfrm>
          <a:off x="16370300" y="1022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25,460</a:t>
          </a:r>
          <a:endParaRPr kumimoji="1" lang="ja-JP" altLang="en-US" sz="1000" b="1">
            <a:latin typeface="ＭＳ Ｐゴシック"/>
          </a:endParaRPr>
        </a:p>
      </xdr:txBody>
    </xdr:sp>
    <xdr:clientData/>
  </xdr:oneCellAnchor>
  <xdr:twoCellAnchor>
    <xdr:from>
      <xdr:col>23</xdr:col>
      <xdr:colOff>428625</xdr:colOff>
      <xdr:row>59</xdr:row>
      <xdr:rowOff>102108</xdr:rowOff>
    </xdr:from>
    <xdr:to>
      <xdr:col>23</xdr:col>
      <xdr:colOff>606425</xdr:colOff>
      <xdr:row>59</xdr:row>
      <xdr:rowOff>102108</xdr:rowOff>
    </xdr:to>
    <xdr:cxnSp macro="">
      <xdr:nvCxnSpPr>
        <xdr:cNvPr id="579" name="直線コネクタ 578"/>
        <xdr:cNvCxnSpPr/>
      </xdr:nvCxnSpPr>
      <xdr:spPr>
        <a:xfrm>
          <a:off x="16230600" y="1021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79456</xdr:rowOff>
    </xdr:from>
    <xdr:ext cx="599010" cy="259045"/>
    <xdr:sp macro="" textlink="">
      <xdr:nvSpPr>
        <xdr:cNvPr id="580" name="教育費最大値テキスト"/>
        <xdr:cNvSpPr txBox="1"/>
      </xdr:nvSpPr>
      <xdr:spPr>
        <a:xfrm>
          <a:off x="16370300" y="848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144,545</a:t>
          </a:r>
          <a:endParaRPr kumimoji="1" lang="ja-JP" altLang="en-US" sz="1000" b="1">
            <a:latin typeface="ＭＳ Ｐゴシック"/>
          </a:endParaRPr>
        </a:p>
      </xdr:txBody>
    </xdr:sp>
    <xdr:clientData/>
  </xdr:oneCellAnchor>
  <xdr:twoCellAnchor>
    <xdr:from>
      <xdr:col>23</xdr:col>
      <xdr:colOff>428625</xdr:colOff>
      <xdr:row>50</xdr:row>
      <xdr:rowOff>132779</xdr:rowOff>
    </xdr:from>
    <xdr:to>
      <xdr:col>23</xdr:col>
      <xdr:colOff>606425</xdr:colOff>
      <xdr:row>50</xdr:row>
      <xdr:rowOff>132779</xdr:rowOff>
    </xdr:to>
    <xdr:cxnSp macro="">
      <xdr:nvCxnSpPr>
        <xdr:cNvPr id="581" name="直線コネクタ 580"/>
        <xdr:cNvCxnSpPr/>
      </xdr:nvCxnSpPr>
      <xdr:spPr>
        <a:xfrm>
          <a:off x="16230600" y="870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64694</xdr:rowOff>
    </xdr:from>
    <xdr:to>
      <xdr:col>23</xdr:col>
      <xdr:colOff>517525</xdr:colOff>
      <xdr:row>58</xdr:row>
      <xdr:rowOff>132232</xdr:rowOff>
    </xdr:to>
    <xdr:cxnSp macro="">
      <xdr:nvCxnSpPr>
        <xdr:cNvPr id="582" name="直線コネクタ 581"/>
        <xdr:cNvCxnSpPr/>
      </xdr:nvCxnSpPr>
      <xdr:spPr>
        <a:xfrm>
          <a:off x="15481300" y="9494444"/>
          <a:ext cx="838200" cy="58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101274</xdr:rowOff>
    </xdr:from>
    <xdr:ext cx="534377" cy="259045"/>
    <xdr:sp macro="" textlink="">
      <xdr:nvSpPr>
        <xdr:cNvPr id="583" name="教育費平均値テキスト"/>
        <xdr:cNvSpPr txBox="1"/>
      </xdr:nvSpPr>
      <xdr:spPr>
        <a:xfrm>
          <a:off x="16370300" y="97024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50,327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78397</xdr:rowOff>
    </xdr:from>
    <xdr:to>
      <xdr:col>23</xdr:col>
      <xdr:colOff>568325</xdr:colOff>
      <xdr:row>58</xdr:row>
      <xdr:rowOff>8547</xdr:rowOff>
    </xdr:to>
    <xdr:sp macro="" textlink="">
      <xdr:nvSpPr>
        <xdr:cNvPr id="584" name="フローチャート : 判断 583"/>
        <xdr:cNvSpPr/>
      </xdr:nvSpPr>
      <xdr:spPr>
        <a:xfrm>
          <a:off x="16268700" y="985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64694</xdr:rowOff>
    </xdr:from>
    <xdr:to>
      <xdr:col>22</xdr:col>
      <xdr:colOff>365125</xdr:colOff>
      <xdr:row>58</xdr:row>
      <xdr:rowOff>150940</xdr:rowOff>
    </xdr:to>
    <xdr:cxnSp macro="">
      <xdr:nvCxnSpPr>
        <xdr:cNvPr id="585" name="直線コネクタ 584"/>
        <xdr:cNvCxnSpPr/>
      </xdr:nvCxnSpPr>
      <xdr:spPr>
        <a:xfrm flipV="1">
          <a:off x="14592300" y="9494444"/>
          <a:ext cx="889000" cy="60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36982</xdr:rowOff>
    </xdr:from>
    <xdr:to>
      <xdr:col>22</xdr:col>
      <xdr:colOff>415925</xdr:colOff>
      <xdr:row>57</xdr:row>
      <xdr:rowOff>138582</xdr:rowOff>
    </xdr:to>
    <xdr:sp macro="" textlink="">
      <xdr:nvSpPr>
        <xdr:cNvPr id="586" name="フローチャート : 判断 585"/>
        <xdr:cNvSpPr/>
      </xdr:nvSpPr>
      <xdr:spPr>
        <a:xfrm>
          <a:off x="15430500" y="9809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129709</xdr:rowOff>
    </xdr:from>
    <xdr:ext cx="534377" cy="259045"/>
    <xdr:sp macro="" textlink="">
      <xdr:nvSpPr>
        <xdr:cNvPr id="587" name="テキスト ボックス 586"/>
        <xdr:cNvSpPr txBox="1"/>
      </xdr:nvSpPr>
      <xdr:spPr>
        <a:xfrm>
          <a:off x="15214111" y="990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53,588</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78219</xdr:rowOff>
    </xdr:from>
    <xdr:to>
      <xdr:col>21</xdr:col>
      <xdr:colOff>161925</xdr:colOff>
      <xdr:row>58</xdr:row>
      <xdr:rowOff>150940</xdr:rowOff>
    </xdr:to>
    <xdr:cxnSp macro="">
      <xdr:nvCxnSpPr>
        <xdr:cNvPr id="588" name="直線コネクタ 587"/>
        <xdr:cNvCxnSpPr/>
      </xdr:nvCxnSpPr>
      <xdr:spPr>
        <a:xfrm>
          <a:off x="13703300" y="9850869"/>
          <a:ext cx="889000" cy="24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37033</xdr:rowOff>
    </xdr:from>
    <xdr:to>
      <xdr:col>21</xdr:col>
      <xdr:colOff>212725</xdr:colOff>
      <xdr:row>57</xdr:row>
      <xdr:rowOff>138633</xdr:rowOff>
    </xdr:to>
    <xdr:sp macro="" textlink="">
      <xdr:nvSpPr>
        <xdr:cNvPr id="589" name="フローチャート : 判断 588"/>
        <xdr:cNvSpPr/>
      </xdr:nvSpPr>
      <xdr:spPr>
        <a:xfrm>
          <a:off x="14541500" y="980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155160</xdr:rowOff>
    </xdr:from>
    <xdr:ext cx="534377" cy="259045"/>
    <xdr:sp macro="" textlink="">
      <xdr:nvSpPr>
        <xdr:cNvPr id="590" name="テキスト ボックス 589"/>
        <xdr:cNvSpPr txBox="1"/>
      </xdr:nvSpPr>
      <xdr:spPr>
        <a:xfrm>
          <a:off x="14325111" y="958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53,584</a:t>
          </a:r>
          <a:endParaRPr kumimoji="1" lang="ja-JP" altLang="en-US" sz="1000" b="1">
            <a:solidFill>
              <a:srgbClr val="000080"/>
            </a:solidFill>
            <a:latin typeface="ＭＳ Ｐゴシック"/>
          </a:endParaRPr>
        </a:p>
      </xdr:txBody>
    </xdr:sp>
    <xdr:clientData/>
  </xdr:oneCellAnchor>
  <xdr:twoCellAnchor>
    <xdr:from>
      <xdr:col>18</xdr:col>
      <xdr:colOff>441325</xdr:colOff>
      <xdr:row>52</xdr:row>
      <xdr:rowOff>56134</xdr:rowOff>
    </xdr:from>
    <xdr:to>
      <xdr:col>19</xdr:col>
      <xdr:colOff>644525</xdr:colOff>
      <xdr:row>57</xdr:row>
      <xdr:rowOff>78219</xdr:rowOff>
    </xdr:to>
    <xdr:cxnSp macro="">
      <xdr:nvCxnSpPr>
        <xdr:cNvPr id="591" name="直線コネクタ 590"/>
        <xdr:cNvCxnSpPr/>
      </xdr:nvCxnSpPr>
      <xdr:spPr>
        <a:xfrm>
          <a:off x="12814300" y="8971534"/>
          <a:ext cx="889000" cy="87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92787</xdr:rowOff>
    </xdr:from>
    <xdr:to>
      <xdr:col>20</xdr:col>
      <xdr:colOff>9525</xdr:colOff>
      <xdr:row>58</xdr:row>
      <xdr:rowOff>22937</xdr:rowOff>
    </xdr:to>
    <xdr:sp macro="" textlink="">
      <xdr:nvSpPr>
        <xdr:cNvPr id="592" name="フローチャート : 判断 591"/>
        <xdr:cNvSpPr/>
      </xdr:nvSpPr>
      <xdr:spPr>
        <a:xfrm>
          <a:off x="13652500" y="98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14064</xdr:rowOff>
    </xdr:from>
    <xdr:ext cx="534377" cy="259045"/>
    <xdr:sp macro="" textlink="">
      <xdr:nvSpPr>
        <xdr:cNvPr id="593" name="テキスト ボックス 592"/>
        <xdr:cNvSpPr txBox="1"/>
      </xdr:nvSpPr>
      <xdr:spPr>
        <a:xfrm>
          <a:off x="13436111" y="99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49,194</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79566</xdr:rowOff>
    </xdr:from>
    <xdr:to>
      <xdr:col>18</xdr:col>
      <xdr:colOff>492125</xdr:colOff>
      <xdr:row>58</xdr:row>
      <xdr:rowOff>9716</xdr:rowOff>
    </xdr:to>
    <xdr:sp macro="" textlink="">
      <xdr:nvSpPr>
        <xdr:cNvPr id="594" name="フローチャート : 判断 593"/>
        <xdr:cNvSpPr/>
      </xdr:nvSpPr>
      <xdr:spPr>
        <a:xfrm>
          <a:off x="12763500" y="985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843</xdr:rowOff>
    </xdr:from>
    <xdr:ext cx="534377" cy="259045"/>
    <xdr:sp macro="" textlink="">
      <xdr:nvSpPr>
        <xdr:cNvPr id="595" name="テキスト ボックス 594"/>
        <xdr:cNvSpPr txBox="1"/>
      </xdr:nvSpPr>
      <xdr:spPr>
        <a:xfrm>
          <a:off x="12547111" y="9944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50,235</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81432</xdr:rowOff>
    </xdr:from>
    <xdr:to>
      <xdr:col>23</xdr:col>
      <xdr:colOff>568325</xdr:colOff>
      <xdr:row>59</xdr:row>
      <xdr:rowOff>11582</xdr:rowOff>
    </xdr:to>
    <xdr:sp macro="" textlink="">
      <xdr:nvSpPr>
        <xdr:cNvPr id="601" name="円/楕円 600"/>
        <xdr:cNvSpPr/>
      </xdr:nvSpPr>
      <xdr:spPr>
        <a:xfrm>
          <a:off x="16268700" y="1002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59859</xdr:rowOff>
    </xdr:from>
    <xdr:ext cx="534377" cy="259045"/>
    <xdr:sp macro="" textlink="">
      <xdr:nvSpPr>
        <xdr:cNvPr id="602" name="教育費該当値テキスト"/>
        <xdr:cNvSpPr txBox="1"/>
      </xdr:nvSpPr>
      <xdr:spPr>
        <a:xfrm>
          <a:off x="16370300" y="1000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36,588</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13894</xdr:rowOff>
    </xdr:from>
    <xdr:to>
      <xdr:col>22</xdr:col>
      <xdr:colOff>415925</xdr:colOff>
      <xdr:row>55</xdr:row>
      <xdr:rowOff>115494</xdr:rowOff>
    </xdr:to>
    <xdr:sp macro="" textlink="">
      <xdr:nvSpPr>
        <xdr:cNvPr id="603" name="円/楕円 602"/>
        <xdr:cNvSpPr/>
      </xdr:nvSpPr>
      <xdr:spPr>
        <a:xfrm>
          <a:off x="15430500" y="944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132021</xdr:rowOff>
    </xdr:from>
    <xdr:ext cx="534377" cy="259045"/>
    <xdr:sp macro="" textlink="">
      <xdr:nvSpPr>
        <xdr:cNvPr id="604" name="テキスト ボックス 603"/>
        <xdr:cNvSpPr txBox="1"/>
      </xdr:nvSpPr>
      <xdr:spPr>
        <a:xfrm>
          <a:off x="15214111" y="921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82,406</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100140</xdr:rowOff>
    </xdr:from>
    <xdr:to>
      <xdr:col>21</xdr:col>
      <xdr:colOff>212725</xdr:colOff>
      <xdr:row>59</xdr:row>
      <xdr:rowOff>30290</xdr:rowOff>
    </xdr:to>
    <xdr:sp macro="" textlink="">
      <xdr:nvSpPr>
        <xdr:cNvPr id="605" name="円/楕円 604"/>
        <xdr:cNvSpPr/>
      </xdr:nvSpPr>
      <xdr:spPr>
        <a:xfrm>
          <a:off x="14541500" y="1004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21417</xdr:rowOff>
    </xdr:from>
    <xdr:ext cx="534377" cy="259045"/>
    <xdr:sp macro="" textlink="">
      <xdr:nvSpPr>
        <xdr:cNvPr id="606" name="テキスト ボックス 605"/>
        <xdr:cNvSpPr txBox="1"/>
      </xdr:nvSpPr>
      <xdr:spPr>
        <a:xfrm>
          <a:off x="14325111" y="10136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35,115</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27419</xdr:rowOff>
    </xdr:from>
    <xdr:to>
      <xdr:col>20</xdr:col>
      <xdr:colOff>9525</xdr:colOff>
      <xdr:row>57</xdr:row>
      <xdr:rowOff>129019</xdr:rowOff>
    </xdr:to>
    <xdr:sp macro="" textlink="">
      <xdr:nvSpPr>
        <xdr:cNvPr id="607" name="円/楕円 606"/>
        <xdr:cNvSpPr/>
      </xdr:nvSpPr>
      <xdr:spPr>
        <a:xfrm>
          <a:off x="13652500" y="980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145546</xdr:rowOff>
    </xdr:from>
    <xdr:ext cx="534377" cy="259045"/>
    <xdr:sp macro="" textlink="">
      <xdr:nvSpPr>
        <xdr:cNvPr id="608" name="テキスト ボックス 607"/>
        <xdr:cNvSpPr txBox="1"/>
      </xdr:nvSpPr>
      <xdr:spPr>
        <a:xfrm>
          <a:off x="13436111" y="957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54,341</a:t>
          </a:r>
          <a:endParaRPr kumimoji="1" lang="ja-JP" altLang="en-US" sz="1000" b="1">
            <a:solidFill>
              <a:srgbClr val="FF0000"/>
            </a:solidFill>
            <a:latin typeface="ＭＳ Ｐゴシック"/>
          </a:endParaRPr>
        </a:p>
      </xdr:txBody>
    </xdr:sp>
    <xdr:clientData/>
  </xdr:oneCellAnchor>
  <xdr:twoCellAnchor>
    <xdr:from>
      <xdr:col>18</xdr:col>
      <xdr:colOff>390525</xdr:colOff>
      <xdr:row>52</xdr:row>
      <xdr:rowOff>5334</xdr:rowOff>
    </xdr:from>
    <xdr:to>
      <xdr:col>18</xdr:col>
      <xdr:colOff>492125</xdr:colOff>
      <xdr:row>52</xdr:row>
      <xdr:rowOff>106934</xdr:rowOff>
    </xdr:to>
    <xdr:sp macro="" textlink="">
      <xdr:nvSpPr>
        <xdr:cNvPr id="609" name="円/楕円 608"/>
        <xdr:cNvSpPr/>
      </xdr:nvSpPr>
      <xdr:spPr>
        <a:xfrm>
          <a:off x="12763500" y="892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50</xdr:row>
      <xdr:rowOff>123461</xdr:rowOff>
    </xdr:from>
    <xdr:ext cx="599010" cy="259045"/>
    <xdr:sp macro="" textlink="">
      <xdr:nvSpPr>
        <xdr:cNvPr id="610" name="テキスト ボックス 609"/>
        <xdr:cNvSpPr txBox="1"/>
      </xdr:nvSpPr>
      <xdr:spPr>
        <a:xfrm>
          <a:off x="12514794" y="8695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123,580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4" name="テキスト ボックス 623"/>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26" name="テキスト ボックス 625"/>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28" name="テキスト ボックス 627"/>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92727</xdr:rowOff>
    </xdr:from>
    <xdr:ext cx="467179" cy="259045"/>
    <xdr:sp macro="" textlink="">
      <xdr:nvSpPr>
        <xdr:cNvPr id="630" name="テキスト ボックス 629"/>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39116</xdr:rowOff>
    </xdr:from>
    <xdr:to>
      <xdr:col>23</xdr:col>
      <xdr:colOff>516889</xdr:colOff>
      <xdr:row>79</xdr:row>
      <xdr:rowOff>44450</xdr:rowOff>
    </xdr:to>
    <xdr:cxnSp macro="">
      <xdr:nvCxnSpPr>
        <xdr:cNvPr id="634" name="直線コネクタ 633"/>
        <xdr:cNvCxnSpPr/>
      </xdr:nvCxnSpPr>
      <xdr:spPr>
        <a:xfrm flipV="1">
          <a:off x="16317595" y="12040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157243</xdr:rowOff>
    </xdr:from>
    <xdr:ext cx="469744" cy="259045"/>
    <xdr:sp macro="" textlink="">
      <xdr:nvSpPr>
        <xdr:cNvPr id="637" name="災害復旧費最大値テキスト"/>
        <xdr:cNvSpPr txBox="1"/>
      </xdr:nvSpPr>
      <xdr:spPr>
        <a:xfrm>
          <a:off x="16370300" y="1181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8,128</a:t>
          </a:r>
          <a:endParaRPr kumimoji="1" lang="ja-JP" altLang="en-US" sz="1000" b="1">
            <a:latin typeface="ＭＳ Ｐゴシック"/>
          </a:endParaRPr>
        </a:p>
      </xdr:txBody>
    </xdr:sp>
    <xdr:clientData/>
  </xdr:oneCellAnchor>
  <xdr:twoCellAnchor>
    <xdr:from>
      <xdr:col>23</xdr:col>
      <xdr:colOff>428625</xdr:colOff>
      <xdr:row>70</xdr:row>
      <xdr:rowOff>39116</xdr:rowOff>
    </xdr:from>
    <xdr:to>
      <xdr:col>23</xdr:col>
      <xdr:colOff>606425</xdr:colOff>
      <xdr:row>70</xdr:row>
      <xdr:rowOff>39116</xdr:rowOff>
    </xdr:to>
    <xdr:cxnSp macro="">
      <xdr:nvCxnSpPr>
        <xdr:cNvPr id="638" name="直線コネクタ 637"/>
        <xdr:cNvCxnSpPr/>
      </xdr:nvCxnSpPr>
      <xdr:spPr>
        <a:xfrm>
          <a:off x="16230600" y="1204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9" name="直線コネクタ 638"/>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77106</xdr:rowOff>
    </xdr:from>
    <xdr:ext cx="378565" cy="259045"/>
    <xdr:sp macro="" textlink="">
      <xdr:nvSpPr>
        <xdr:cNvPr id="640" name="災害復旧費平均値テキスト"/>
        <xdr:cNvSpPr txBox="1"/>
      </xdr:nvSpPr>
      <xdr:spPr>
        <a:xfrm>
          <a:off x="16370300" y="132787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54229</xdr:rowOff>
    </xdr:from>
    <xdr:to>
      <xdr:col>23</xdr:col>
      <xdr:colOff>568325</xdr:colOff>
      <xdr:row>78</xdr:row>
      <xdr:rowOff>155829</xdr:rowOff>
    </xdr:to>
    <xdr:sp macro="" textlink="">
      <xdr:nvSpPr>
        <xdr:cNvPr id="641" name="フローチャート : 判断 640"/>
        <xdr:cNvSpPr/>
      </xdr:nvSpPr>
      <xdr:spPr>
        <a:xfrm>
          <a:off x="16268700" y="13427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2" name="直線コネクタ 641"/>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34798</xdr:rowOff>
    </xdr:from>
    <xdr:to>
      <xdr:col>22</xdr:col>
      <xdr:colOff>415925</xdr:colOff>
      <xdr:row>78</xdr:row>
      <xdr:rowOff>136398</xdr:rowOff>
    </xdr:to>
    <xdr:sp macro="" textlink="">
      <xdr:nvSpPr>
        <xdr:cNvPr id="643" name="フローチャート : 判断 642"/>
        <xdr:cNvSpPr/>
      </xdr:nvSpPr>
      <xdr:spPr>
        <a:xfrm>
          <a:off x="15430500" y="1340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76</xdr:row>
      <xdr:rowOff>152925</xdr:rowOff>
    </xdr:from>
    <xdr:ext cx="378565" cy="259045"/>
    <xdr:sp macro="" textlink="">
      <xdr:nvSpPr>
        <xdr:cNvPr id="644" name="テキスト ボックス 643"/>
        <xdr:cNvSpPr txBox="1"/>
      </xdr:nvSpPr>
      <xdr:spPr>
        <a:xfrm>
          <a:off x="15292017" y="13183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5" name="直線コネクタ 644"/>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163385</xdr:rowOff>
    </xdr:from>
    <xdr:to>
      <xdr:col>21</xdr:col>
      <xdr:colOff>212725</xdr:colOff>
      <xdr:row>78</xdr:row>
      <xdr:rowOff>93535</xdr:rowOff>
    </xdr:to>
    <xdr:sp macro="" textlink="">
      <xdr:nvSpPr>
        <xdr:cNvPr id="646" name="フローチャート : 判断 645"/>
        <xdr:cNvSpPr/>
      </xdr:nvSpPr>
      <xdr:spPr>
        <a:xfrm>
          <a:off x="14541500" y="13365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76</xdr:row>
      <xdr:rowOff>110062</xdr:rowOff>
    </xdr:from>
    <xdr:ext cx="378565" cy="259045"/>
    <xdr:sp macro="" textlink="">
      <xdr:nvSpPr>
        <xdr:cNvPr id="647" name="テキスト ボックス 646"/>
        <xdr:cNvSpPr txBox="1"/>
      </xdr:nvSpPr>
      <xdr:spPr>
        <a:xfrm>
          <a:off x="14403017" y="13140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8" name="直線コネクタ 647"/>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128524</xdr:rowOff>
    </xdr:from>
    <xdr:to>
      <xdr:col>20</xdr:col>
      <xdr:colOff>9525</xdr:colOff>
      <xdr:row>77</xdr:row>
      <xdr:rowOff>58674</xdr:rowOff>
    </xdr:to>
    <xdr:sp macro="" textlink="">
      <xdr:nvSpPr>
        <xdr:cNvPr id="649" name="フローチャート : 判断 648"/>
        <xdr:cNvSpPr/>
      </xdr:nvSpPr>
      <xdr:spPr>
        <a:xfrm>
          <a:off x="13652500" y="1315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75201</xdr:rowOff>
    </xdr:from>
    <xdr:ext cx="469744" cy="259045"/>
    <xdr:sp macro="" textlink="">
      <xdr:nvSpPr>
        <xdr:cNvPr id="650" name="テキスト ボックス 649"/>
        <xdr:cNvSpPr txBox="1"/>
      </xdr:nvSpPr>
      <xdr:spPr>
        <a:xfrm>
          <a:off x="13468427" y="1293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1,992</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2794</xdr:rowOff>
    </xdr:from>
    <xdr:to>
      <xdr:col>18</xdr:col>
      <xdr:colOff>492125</xdr:colOff>
      <xdr:row>76</xdr:row>
      <xdr:rowOff>104394</xdr:rowOff>
    </xdr:to>
    <xdr:sp macro="" textlink="">
      <xdr:nvSpPr>
        <xdr:cNvPr id="651" name="フローチャート : 判断 650"/>
        <xdr:cNvSpPr/>
      </xdr:nvSpPr>
      <xdr:spPr>
        <a:xfrm>
          <a:off x="12763500" y="1303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120921</xdr:rowOff>
    </xdr:from>
    <xdr:ext cx="469744" cy="259045"/>
    <xdr:sp macro="" textlink="">
      <xdr:nvSpPr>
        <xdr:cNvPr id="652" name="テキスト ボックス 651"/>
        <xdr:cNvSpPr txBox="1"/>
      </xdr:nvSpPr>
      <xdr:spPr>
        <a:xfrm>
          <a:off x="12579427" y="1280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8" name="円/楕円 657"/>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9"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60" name="円/楕円 659"/>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61" name="テキスト ボックス 660"/>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2" name="円/楕円 661"/>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3" name="テキスト ボックス 662"/>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4" name="円/楕円 663"/>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5" name="テキスト ボックス 664"/>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6" name="円/楕円 665"/>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7" name="テキスト ボックス 666"/>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35,386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7" name="テキスト ボックス 68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117477</xdr:rowOff>
    </xdr:from>
    <xdr:to>
      <xdr:col>23</xdr:col>
      <xdr:colOff>516889</xdr:colOff>
      <xdr:row>98</xdr:row>
      <xdr:rowOff>105084</xdr:rowOff>
    </xdr:to>
    <xdr:cxnSp macro="">
      <xdr:nvCxnSpPr>
        <xdr:cNvPr id="693" name="直線コネクタ 692"/>
        <xdr:cNvCxnSpPr/>
      </xdr:nvCxnSpPr>
      <xdr:spPr>
        <a:xfrm flipV="1">
          <a:off x="16317595" y="15547977"/>
          <a:ext cx="1269" cy="1359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108911</xdr:rowOff>
    </xdr:from>
    <xdr:ext cx="534377" cy="259045"/>
    <xdr:sp macro="" textlink="">
      <xdr:nvSpPr>
        <xdr:cNvPr id="694" name="公債費最小値テキスト"/>
        <xdr:cNvSpPr txBox="1"/>
      </xdr:nvSpPr>
      <xdr:spPr>
        <a:xfrm>
          <a:off x="16370300" y="1691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10,120</a:t>
          </a:r>
          <a:endParaRPr kumimoji="1" lang="ja-JP" altLang="en-US" sz="1000" b="1">
            <a:latin typeface="ＭＳ Ｐゴシック"/>
          </a:endParaRPr>
        </a:p>
      </xdr:txBody>
    </xdr:sp>
    <xdr:clientData/>
  </xdr:oneCellAnchor>
  <xdr:twoCellAnchor>
    <xdr:from>
      <xdr:col>23</xdr:col>
      <xdr:colOff>428625</xdr:colOff>
      <xdr:row>98</xdr:row>
      <xdr:rowOff>105084</xdr:rowOff>
    </xdr:from>
    <xdr:to>
      <xdr:col>23</xdr:col>
      <xdr:colOff>606425</xdr:colOff>
      <xdr:row>98</xdr:row>
      <xdr:rowOff>105084</xdr:rowOff>
    </xdr:to>
    <xdr:cxnSp macro="">
      <xdr:nvCxnSpPr>
        <xdr:cNvPr id="695" name="直線コネクタ 694"/>
        <xdr:cNvCxnSpPr/>
      </xdr:nvCxnSpPr>
      <xdr:spPr>
        <a:xfrm>
          <a:off x="16230600" y="16907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64154</xdr:rowOff>
    </xdr:from>
    <xdr:ext cx="534377" cy="259045"/>
    <xdr:sp macro="" textlink="">
      <xdr:nvSpPr>
        <xdr:cNvPr id="696" name="公債費最大値テキスト"/>
        <xdr:cNvSpPr txBox="1"/>
      </xdr:nvSpPr>
      <xdr:spPr>
        <a:xfrm>
          <a:off x="16370300" y="1532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93,361</a:t>
          </a:r>
          <a:endParaRPr kumimoji="1" lang="ja-JP" altLang="en-US" sz="1000" b="1">
            <a:latin typeface="ＭＳ Ｐゴシック"/>
          </a:endParaRPr>
        </a:p>
      </xdr:txBody>
    </xdr:sp>
    <xdr:clientData/>
  </xdr:oneCellAnchor>
  <xdr:twoCellAnchor>
    <xdr:from>
      <xdr:col>23</xdr:col>
      <xdr:colOff>428625</xdr:colOff>
      <xdr:row>90</xdr:row>
      <xdr:rowOff>117477</xdr:rowOff>
    </xdr:from>
    <xdr:to>
      <xdr:col>23</xdr:col>
      <xdr:colOff>606425</xdr:colOff>
      <xdr:row>90</xdr:row>
      <xdr:rowOff>117477</xdr:rowOff>
    </xdr:to>
    <xdr:cxnSp macro="">
      <xdr:nvCxnSpPr>
        <xdr:cNvPr id="697" name="直線コネクタ 696"/>
        <xdr:cNvCxnSpPr/>
      </xdr:nvCxnSpPr>
      <xdr:spPr>
        <a:xfrm>
          <a:off x="16230600" y="15547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102797</xdr:rowOff>
    </xdr:from>
    <xdr:to>
      <xdr:col>23</xdr:col>
      <xdr:colOff>517525</xdr:colOff>
      <xdr:row>98</xdr:row>
      <xdr:rowOff>105084</xdr:rowOff>
    </xdr:to>
    <xdr:cxnSp macro="">
      <xdr:nvCxnSpPr>
        <xdr:cNvPr id="698" name="直線コネクタ 697"/>
        <xdr:cNvCxnSpPr/>
      </xdr:nvCxnSpPr>
      <xdr:spPr>
        <a:xfrm>
          <a:off x="15481300" y="16904897"/>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171246</xdr:rowOff>
    </xdr:from>
    <xdr:ext cx="534377" cy="259045"/>
    <xdr:sp macro="" textlink="">
      <xdr:nvSpPr>
        <xdr:cNvPr id="699" name="公債費平均値テキスト"/>
        <xdr:cNvSpPr txBox="1"/>
      </xdr:nvSpPr>
      <xdr:spPr>
        <a:xfrm>
          <a:off x="16370300" y="162875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148369</xdr:rowOff>
    </xdr:from>
    <xdr:to>
      <xdr:col>23</xdr:col>
      <xdr:colOff>568325</xdr:colOff>
      <xdr:row>96</xdr:row>
      <xdr:rowOff>78519</xdr:rowOff>
    </xdr:to>
    <xdr:sp macro="" textlink="">
      <xdr:nvSpPr>
        <xdr:cNvPr id="700" name="フローチャート : 判断 699"/>
        <xdr:cNvSpPr/>
      </xdr:nvSpPr>
      <xdr:spPr>
        <a:xfrm>
          <a:off x="162687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97622</xdr:rowOff>
    </xdr:from>
    <xdr:to>
      <xdr:col>22</xdr:col>
      <xdr:colOff>365125</xdr:colOff>
      <xdr:row>98</xdr:row>
      <xdr:rowOff>102797</xdr:rowOff>
    </xdr:to>
    <xdr:cxnSp macro="">
      <xdr:nvCxnSpPr>
        <xdr:cNvPr id="701" name="直線コネクタ 700"/>
        <xdr:cNvCxnSpPr/>
      </xdr:nvCxnSpPr>
      <xdr:spPr>
        <a:xfrm>
          <a:off x="14592300" y="16899722"/>
          <a:ext cx="889000" cy="5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156648</xdr:rowOff>
    </xdr:from>
    <xdr:to>
      <xdr:col>22</xdr:col>
      <xdr:colOff>415925</xdr:colOff>
      <xdr:row>96</xdr:row>
      <xdr:rowOff>86798</xdr:rowOff>
    </xdr:to>
    <xdr:sp macro="" textlink="">
      <xdr:nvSpPr>
        <xdr:cNvPr id="702" name="フローチャート : 判断 701"/>
        <xdr:cNvSpPr/>
      </xdr:nvSpPr>
      <xdr:spPr>
        <a:xfrm>
          <a:off x="15430500" y="164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103325</xdr:rowOff>
    </xdr:from>
    <xdr:ext cx="534377" cy="259045"/>
    <xdr:sp macro="" textlink="">
      <xdr:nvSpPr>
        <xdr:cNvPr id="703" name="テキスト ボックス 702"/>
        <xdr:cNvSpPr txBox="1"/>
      </xdr:nvSpPr>
      <xdr:spPr>
        <a:xfrm>
          <a:off x="15214111" y="1621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35,351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97622</xdr:rowOff>
    </xdr:from>
    <xdr:to>
      <xdr:col>21</xdr:col>
      <xdr:colOff>161925</xdr:colOff>
      <xdr:row>98</xdr:row>
      <xdr:rowOff>110635</xdr:rowOff>
    </xdr:to>
    <xdr:cxnSp macro="">
      <xdr:nvCxnSpPr>
        <xdr:cNvPr id="704" name="直線コネクタ 703"/>
        <xdr:cNvCxnSpPr/>
      </xdr:nvCxnSpPr>
      <xdr:spPr>
        <a:xfrm flipV="1">
          <a:off x="13703300" y="16899722"/>
          <a:ext cx="889000" cy="1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126603</xdr:rowOff>
    </xdr:from>
    <xdr:to>
      <xdr:col>21</xdr:col>
      <xdr:colOff>212725</xdr:colOff>
      <xdr:row>96</xdr:row>
      <xdr:rowOff>56753</xdr:rowOff>
    </xdr:to>
    <xdr:sp macro="" textlink="">
      <xdr:nvSpPr>
        <xdr:cNvPr id="705" name="フローチャート : 判断 704"/>
        <xdr:cNvSpPr/>
      </xdr:nvSpPr>
      <xdr:spPr>
        <a:xfrm>
          <a:off x="14541500" y="1641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73280</xdr:rowOff>
    </xdr:from>
    <xdr:ext cx="534377" cy="259045"/>
    <xdr:sp macro="" textlink="">
      <xdr:nvSpPr>
        <xdr:cNvPr id="706" name="テキスト ボックス 705"/>
        <xdr:cNvSpPr txBox="1"/>
      </xdr:nvSpPr>
      <xdr:spPr>
        <a:xfrm>
          <a:off x="14325111" y="1618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110635</xdr:rowOff>
    </xdr:from>
    <xdr:to>
      <xdr:col>19</xdr:col>
      <xdr:colOff>644525</xdr:colOff>
      <xdr:row>98</xdr:row>
      <xdr:rowOff>112382</xdr:rowOff>
    </xdr:to>
    <xdr:cxnSp macro="">
      <xdr:nvCxnSpPr>
        <xdr:cNvPr id="707" name="直線コネクタ 706"/>
        <xdr:cNvCxnSpPr/>
      </xdr:nvCxnSpPr>
      <xdr:spPr>
        <a:xfrm flipV="1">
          <a:off x="12814300" y="16912735"/>
          <a:ext cx="889000" cy="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116120</xdr:rowOff>
    </xdr:from>
    <xdr:to>
      <xdr:col>20</xdr:col>
      <xdr:colOff>9525</xdr:colOff>
      <xdr:row>96</xdr:row>
      <xdr:rowOff>46270</xdr:rowOff>
    </xdr:to>
    <xdr:sp macro="" textlink="">
      <xdr:nvSpPr>
        <xdr:cNvPr id="708" name="フローチャート : 判断 707"/>
        <xdr:cNvSpPr/>
      </xdr:nvSpPr>
      <xdr:spPr>
        <a:xfrm>
          <a:off x="13652500" y="1640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62797</xdr:rowOff>
    </xdr:from>
    <xdr:ext cx="534377" cy="259045"/>
    <xdr:sp macro="" textlink="">
      <xdr:nvSpPr>
        <xdr:cNvPr id="709" name="テキスト ボックス 708"/>
        <xdr:cNvSpPr txBox="1"/>
      </xdr:nvSpPr>
      <xdr:spPr>
        <a:xfrm>
          <a:off x="13436111" y="1617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37,833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65877</xdr:rowOff>
    </xdr:from>
    <xdr:to>
      <xdr:col>18</xdr:col>
      <xdr:colOff>492125</xdr:colOff>
      <xdr:row>95</xdr:row>
      <xdr:rowOff>167477</xdr:rowOff>
    </xdr:to>
    <xdr:sp macro="" textlink="">
      <xdr:nvSpPr>
        <xdr:cNvPr id="710" name="フローチャート : 判断 709"/>
        <xdr:cNvSpPr/>
      </xdr:nvSpPr>
      <xdr:spPr>
        <a:xfrm>
          <a:off x="12763500" y="1635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12554</xdr:rowOff>
    </xdr:from>
    <xdr:ext cx="534377" cy="259045"/>
    <xdr:sp macro="" textlink="">
      <xdr:nvSpPr>
        <xdr:cNvPr id="711" name="テキスト ボックス 710"/>
        <xdr:cNvSpPr txBox="1"/>
      </xdr:nvSpPr>
      <xdr:spPr>
        <a:xfrm>
          <a:off x="12547111" y="1612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54284</xdr:rowOff>
    </xdr:from>
    <xdr:to>
      <xdr:col>23</xdr:col>
      <xdr:colOff>568325</xdr:colOff>
      <xdr:row>98</xdr:row>
      <xdr:rowOff>155884</xdr:rowOff>
    </xdr:to>
    <xdr:sp macro="" textlink="">
      <xdr:nvSpPr>
        <xdr:cNvPr id="717" name="円/楕円 716"/>
        <xdr:cNvSpPr/>
      </xdr:nvSpPr>
      <xdr:spPr>
        <a:xfrm>
          <a:off x="16268700" y="1685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140661</xdr:rowOff>
    </xdr:from>
    <xdr:ext cx="534377" cy="259045"/>
    <xdr:sp macro="" textlink="">
      <xdr:nvSpPr>
        <xdr:cNvPr id="718" name="公債費該当値テキスト"/>
        <xdr:cNvSpPr txBox="1"/>
      </xdr:nvSpPr>
      <xdr:spPr>
        <a:xfrm>
          <a:off x="16370300" y="1677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10,120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51997</xdr:rowOff>
    </xdr:from>
    <xdr:to>
      <xdr:col>22</xdr:col>
      <xdr:colOff>415925</xdr:colOff>
      <xdr:row>98</xdr:row>
      <xdr:rowOff>153597</xdr:rowOff>
    </xdr:to>
    <xdr:sp macro="" textlink="">
      <xdr:nvSpPr>
        <xdr:cNvPr id="719" name="円/楕円 718"/>
        <xdr:cNvSpPr/>
      </xdr:nvSpPr>
      <xdr:spPr>
        <a:xfrm>
          <a:off x="15430500" y="1685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144724</xdr:rowOff>
    </xdr:from>
    <xdr:ext cx="534377" cy="259045"/>
    <xdr:sp macro="" textlink="">
      <xdr:nvSpPr>
        <xdr:cNvPr id="720" name="テキスト ボックス 719"/>
        <xdr:cNvSpPr txBox="1"/>
      </xdr:nvSpPr>
      <xdr:spPr>
        <a:xfrm>
          <a:off x="15214111" y="16946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10,260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46822</xdr:rowOff>
    </xdr:from>
    <xdr:to>
      <xdr:col>21</xdr:col>
      <xdr:colOff>212725</xdr:colOff>
      <xdr:row>98</xdr:row>
      <xdr:rowOff>148422</xdr:rowOff>
    </xdr:to>
    <xdr:sp macro="" textlink="">
      <xdr:nvSpPr>
        <xdr:cNvPr id="721" name="円/楕円 720"/>
        <xdr:cNvSpPr/>
      </xdr:nvSpPr>
      <xdr:spPr>
        <a:xfrm>
          <a:off x="14541500" y="1684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139549</xdr:rowOff>
    </xdr:from>
    <xdr:ext cx="534377" cy="259045"/>
    <xdr:sp macro="" textlink="">
      <xdr:nvSpPr>
        <xdr:cNvPr id="722" name="テキスト ボックス 721"/>
        <xdr:cNvSpPr txBox="1"/>
      </xdr:nvSpPr>
      <xdr:spPr>
        <a:xfrm>
          <a:off x="14325111" y="1694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10,577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59835</xdr:rowOff>
    </xdr:from>
    <xdr:to>
      <xdr:col>20</xdr:col>
      <xdr:colOff>9525</xdr:colOff>
      <xdr:row>98</xdr:row>
      <xdr:rowOff>161435</xdr:rowOff>
    </xdr:to>
    <xdr:sp macro="" textlink="">
      <xdr:nvSpPr>
        <xdr:cNvPr id="723" name="円/楕円 722"/>
        <xdr:cNvSpPr/>
      </xdr:nvSpPr>
      <xdr:spPr>
        <a:xfrm>
          <a:off x="13652500" y="1686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152562</xdr:rowOff>
    </xdr:from>
    <xdr:ext cx="469744" cy="259045"/>
    <xdr:sp macro="" textlink="">
      <xdr:nvSpPr>
        <xdr:cNvPr id="724" name="テキスト ボックス 723"/>
        <xdr:cNvSpPr txBox="1"/>
      </xdr:nvSpPr>
      <xdr:spPr>
        <a:xfrm>
          <a:off x="13468427" y="16954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9,780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61582</xdr:rowOff>
    </xdr:from>
    <xdr:to>
      <xdr:col>18</xdr:col>
      <xdr:colOff>492125</xdr:colOff>
      <xdr:row>98</xdr:row>
      <xdr:rowOff>163182</xdr:rowOff>
    </xdr:to>
    <xdr:sp macro="" textlink="">
      <xdr:nvSpPr>
        <xdr:cNvPr id="725" name="円/楕円 724"/>
        <xdr:cNvSpPr/>
      </xdr:nvSpPr>
      <xdr:spPr>
        <a:xfrm>
          <a:off x="12763500" y="1686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154309</xdr:rowOff>
    </xdr:from>
    <xdr:ext cx="469744" cy="259045"/>
    <xdr:sp macro="" textlink="">
      <xdr:nvSpPr>
        <xdr:cNvPr id="726" name="テキスト ボックス 725"/>
        <xdr:cNvSpPr txBox="1"/>
      </xdr:nvSpPr>
      <xdr:spPr>
        <a:xfrm>
          <a:off x="12579427" y="1695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9,673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37" name="直線コネクタ 736"/>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38" name="テキスト ボックス 737"/>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41" name="直線コネクタ 740"/>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111777</xdr:rowOff>
    </xdr:from>
    <xdr:ext cx="467179" cy="259045"/>
    <xdr:sp macro="" textlink="">
      <xdr:nvSpPr>
        <xdr:cNvPr id="742" name="テキスト ボックス 741"/>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153416</xdr:rowOff>
    </xdr:from>
    <xdr:to>
      <xdr:col>32</xdr:col>
      <xdr:colOff>186689</xdr:colOff>
      <xdr:row>38</xdr:row>
      <xdr:rowOff>25400</xdr:rowOff>
    </xdr:to>
    <xdr:cxnSp macro="">
      <xdr:nvCxnSpPr>
        <xdr:cNvPr id="746" name="直線コネクタ 745"/>
        <xdr:cNvCxnSpPr/>
      </xdr:nvCxnSpPr>
      <xdr:spPr>
        <a:xfrm flipV="1">
          <a:off x="22159595" y="5296916"/>
          <a:ext cx="1269"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747"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48" name="直線コネクタ 747"/>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100093</xdr:rowOff>
    </xdr:from>
    <xdr:ext cx="469744" cy="259045"/>
    <xdr:sp macro="" textlink="">
      <xdr:nvSpPr>
        <xdr:cNvPr id="749" name="諸支出金最大値テキスト"/>
        <xdr:cNvSpPr txBox="1"/>
      </xdr:nvSpPr>
      <xdr:spPr>
        <a:xfrm>
          <a:off x="22212300" y="5072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a:t>
          </a:r>
          <a:endParaRPr kumimoji="1" lang="ja-JP" altLang="en-US" sz="1000" b="1">
            <a:latin typeface="ＭＳ Ｐゴシック"/>
          </a:endParaRPr>
        </a:p>
      </xdr:txBody>
    </xdr:sp>
    <xdr:clientData/>
  </xdr:oneCellAnchor>
  <xdr:twoCellAnchor>
    <xdr:from>
      <xdr:col>32</xdr:col>
      <xdr:colOff>98425</xdr:colOff>
      <xdr:row>30</xdr:row>
      <xdr:rowOff>153416</xdr:rowOff>
    </xdr:from>
    <xdr:to>
      <xdr:col>32</xdr:col>
      <xdr:colOff>276225</xdr:colOff>
      <xdr:row>30</xdr:row>
      <xdr:rowOff>153416</xdr:rowOff>
    </xdr:to>
    <xdr:cxnSp macro="">
      <xdr:nvCxnSpPr>
        <xdr:cNvPr id="750" name="直線コネクタ 749"/>
        <xdr:cNvCxnSpPr/>
      </xdr:nvCxnSpPr>
      <xdr:spPr>
        <a:xfrm>
          <a:off x="22072600" y="529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35</xdr:row>
      <xdr:rowOff>101981</xdr:rowOff>
    </xdr:from>
    <xdr:to>
      <xdr:col>32</xdr:col>
      <xdr:colOff>187325</xdr:colOff>
      <xdr:row>38</xdr:row>
      <xdr:rowOff>25400</xdr:rowOff>
    </xdr:to>
    <xdr:cxnSp macro="">
      <xdr:nvCxnSpPr>
        <xdr:cNvPr id="751" name="直線コネクタ 750"/>
        <xdr:cNvCxnSpPr/>
      </xdr:nvCxnSpPr>
      <xdr:spPr>
        <a:xfrm flipV="1">
          <a:off x="21323300" y="6102731"/>
          <a:ext cx="838200" cy="43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66184</xdr:rowOff>
    </xdr:from>
    <xdr:ext cx="378565" cy="259045"/>
    <xdr:sp macro="" textlink="">
      <xdr:nvSpPr>
        <xdr:cNvPr id="752" name="諸支出金平均値テキスト"/>
        <xdr:cNvSpPr txBox="1"/>
      </xdr:nvSpPr>
      <xdr:spPr>
        <a:xfrm>
          <a:off x="22212300" y="64098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87757</xdr:rowOff>
    </xdr:from>
    <xdr:to>
      <xdr:col>32</xdr:col>
      <xdr:colOff>238125</xdr:colOff>
      <xdr:row>38</xdr:row>
      <xdr:rowOff>17907</xdr:rowOff>
    </xdr:to>
    <xdr:sp macro="" textlink="">
      <xdr:nvSpPr>
        <xdr:cNvPr id="753" name="フローチャート : 判断 752"/>
        <xdr:cNvSpPr/>
      </xdr:nvSpPr>
      <xdr:spPr>
        <a:xfrm>
          <a:off x="22110700" y="643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54" name="直線コネクタ 753"/>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134620</xdr:rowOff>
    </xdr:from>
    <xdr:to>
      <xdr:col>31</xdr:col>
      <xdr:colOff>85725</xdr:colOff>
      <xdr:row>38</xdr:row>
      <xdr:rowOff>64770</xdr:rowOff>
    </xdr:to>
    <xdr:sp macro="" textlink="">
      <xdr:nvSpPr>
        <xdr:cNvPr id="755" name="フローチャート : 判断 754"/>
        <xdr:cNvSpPr/>
      </xdr:nvSpPr>
      <xdr:spPr>
        <a:xfrm>
          <a:off x="21272500" y="647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36</xdr:row>
      <xdr:rowOff>81297</xdr:rowOff>
    </xdr:from>
    <xdr:ext cx="313932" cy="259045"/>
    <xdr:sp macro="" textlink="">
      <xdr:nvSpPr>
        <xdr:cNvPr id="756" name="テキスト ボックス 755"/>
        <xdr:cNvSpPr txBox="1"/>
      </xdr:nvSpPr>
      <xdr:spPr>
        <a:xfrm>
          <a:off x="21166333" y="62534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57" name="直線コネクタ 756"/>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144335</xdr:rowOff>
    </xdr:from>
    <xdr:to>
      <xdr:col>29</xdr:col>
      <xdr:colOff>568325</xdr:colOff>
      <xdr:row>38</xdr:row>
      <xdr:rowOff>74485</xdr:rowOff>
    </xdr:to>
    <xdr:sp macro="" textlink="">
      <xdr:nvSpPr>
        <xdr:cNvPr id="758" name="フローチャート : 判断 757"/>
        <xdr:cNvSpPr/>
      </xdr:nvSpPr>
      <xdr:spPr>
        <a:xfrm>
          <a:off x="20383500" y="648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36</xdr:row>
      <xdr:rowOff>91012</xdr:rowOff>
    </xdr:from>
    <xdr:ext cx="249299" cy="259045"/>
    <xdr:sp macro="" textlink="">
      <xdr:nvSpPr>
        <xdr:cNvPr id="759" name="テキスト ボックス 758"/>
        <xdr:cNvSpPr txBox="1"/>
      </xdr:nvSpPr>
      <xdr:spPr>
        <a:xfrm>
          <a:off x="20309649" y="62632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60" name="直線コネクタ 759"/>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94043</xdr:rowOff>
    </xdr:from>
    <xdr:to>
      <xdr:col>28</xdr:col>
      <xdr:colOff>365125</xdr:colOff>
      <xdr:row>38</xdr:row>
      <xdr:rowOff>24194</xdr:rowOff>
    </xdr:to>
    <xdr:sp macro="" textlink="">
      <xdr:nvSpPr>
        <xdr:cNvPr id="761" name="フローチャート : 判断 760"/>
        <xdr:cNvSpPr/>
      </xdr:nvSpPr>
      <xdr:spPr>
        <a:xfrm>
          <a:off x="19494500" y="64376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36</xdr:row>
      <xdr:rowOff>40720</xdr:rowOff>
    </xdr:from>
    <xdr:ext cx="313932" cy="259045"/>
    <xdr:sp macro="" textlink="">
      <xdr:nvSpPr>
        <xdr:cNvPr id="762" name="テキスト ボックス 761"/>
        <xdr:cNvSpPr txBox="1"/>
      </xdr:nvSpPr>
      <xdr:spPr>
        <a:xfrm>
          <a:off x="19388333" y="62129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63" name="フローチャート : 判断 762"/>
        <xdr:cNvSpPr/>
      </xdr:nvSpPr>
      <xdr:spPr>
        <a:xfrm>
          <a:off x="18605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64" name="テキスト ボックス 763"/>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35</xdr:row>
      <xdr:rowOff>51181</xdr:rowOff>
    </xdr:from>
    <xdr:to>
      <xdr:col>32</xdr:col>
      <xdr:colOff>238125</xdr:colOff>
      <xdr:row>35</xdr:row>
      <xdr:rowOff>152781</xdr:rowOff>
    </xdr:to>
    <xdr:sp macro="" textlink="">
      <xdr:nvSpPr>
        <xdr:cNvPr id="770" name="円/楕円 769"/>
        <xdr:cNvSpPr/>
      </xdr:nvSpPr>
      <xdr:spPr>
        <a:xfrm>
          <a:off x="22110700" y="605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34</xdr:row>
      <xdr:rowOff>74058</xdr:rowOff>
    </xdr:from>
    <xdr:ext cx="378565" cy="259045"/>
    <xdr:sp macro="" textlink="">
      <xdr:nvSpPr>
        <xdr:cNvPr id="771" name="諸支出金該当値テキスト"/>
        <xdr:cNvSpPr txBox="1"/>
      </xdr:nvSpPr>
      <xdr:spPr>
        <a:xfrm>
          <a:off x="22212300" y="5903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72" name="円/楕円 771"/>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73" name="テキスト ボックス 772"/>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74" name="円/楕円 773"/>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75" name="テキスト ボックス 774"/>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76" name="円/楕円 775"/>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77" name="テキスト ボックス 776"/>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78" name="円/楕円 777"/>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36</xdr:row>
      <xdr:rowOff>92727</xdr:rowOff>
    </xdr:from>
    <xdr:ext cx="249299" cy="259045"/>
    <xdr:sp macro="" textlink="">
      <xdr:nvSpPr>
        <xdr:cNvPr id="779" name="テキスト ボックス 778"/>
        <xdr:cNvSpPr txBox="1"/>
      </xdr:nvSpPr>
      <xdr:spPr>
        <a:xfrm>
          <a:off x="18531649"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フローチャート :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4" name="フローチャート :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5" name="テキスト ボックス 80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7" name="フローチャート :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8" name="テキスト ボックス 80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0" name="フローチャート :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1" name="テキスト ボックス 81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2" name="フローチャート :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3" name="テキスト ボックス 81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9" name="円/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1" name="円/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2" name="テキスト ボックス 82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3" name="円/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4" name="テキスト ボックス 82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5" name="円/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6" name="テキスト ボックス 82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7" name="円/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8" name="テキスト ボックス 82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商工費の年毎増減が大きく変動していることは、町内商工業振興の補助金等の増減によるものであるが、これは景気の動向や企業等の経営状況やそれに伴う設備投資等の増減によるものであり、今後も為替相場などによる経済の動向により大きく変動することが見込まれるが、企業等への支援策はこれからの本町財政を支えていくうえでも大きな投資と捉え継続していく。</a:t>
          </a:r>
          <a:endParaRPr kumimoji="1" lang="en-US" altLang="ja-JP" sz="1300">
            <a:latin typeface="ＭＳ Ｐゴシック"/>
          </a:endParaRPr>
        </a:p>
        <a:p>
          <a:r>
            <a:rPr kumimoji="1" lang="ja-JP" altLang="en-US" sz="1300">
              <a:latin typeface="ＭＳ Ｐゴシック"/>
            </a:rPr>
            <a:t>　教育費が住民一人当たり３６，５８８円となっており、４５，８１８円の大きな減少となっている。これは、Ｈ２６に小中学校非構造部材耐震補強工事、中央公民館耐震補強工事、西小学校プール改修工事、温水プール照明及び空調機更新、総合運動場防球ネット設置や学校パソコン機器の更新を実施し完了したことにより、Ｈ２７はその総額が大きく減少したことによるものである。学校施設のハード面での整備については、今しばらく大きな増額は見込まれていないが、今後も公共施設等の整備、改修、更新については、計画に基づき事業の効果や効率をよく見極めながら、事業費の減少を目指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愛知県大口町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Ｈ２７においては、町民税収入が個人、法人共に増加し、固定資産税も増加していることに対し、財政健全化の取組等により支出を例年並みに抑えたことで実質収支、単年度収支共に大幅な黒字の拡大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財政調整基金については、中長期的な見通しのもと、決算剰余金を中心に積み立てるとともに、最低水準の取り崩しに努めている。Ｈ２７は町税の増収等により取り崩しを行わず、実質収支の伸びもあったことから残高が増加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愛知県大口町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Ｈ２７は税収の伸びにより一般会計の黒字額が増加している。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黒字で推移していることから、財政構造の健全性は保たれていると言える。</a:t>
          </a:r>
          <a:endParaRPr kumimoji="1" lang="en-US" altLang="ja-JP" sz="1400">
            <a:latin typeface="ＭＳ ゴシック" pitchFamily="49" charset="-128"/>
            <a:ea typeface="ＭＳ ゴシック"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今後も一般会計の黒字に頼らない事業特別会計の健全な運営に努め、継続的な財政の健全化等に取り組む。</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9011177</v>
      </c>
      <c r="BO4" s="379"/>
      <c r="BP4" s="379"/>
      <c r="BQ4" s="379"/>
      <c r="BR4" s="379"/>
      <c r="BS4" s="379"/>
      <c r="BT4" s="379"/>
      <c r="BU4" s="380"/>
      <c r="BV4" s="378">
        <v>8576542</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8.1</v>
      </c>
      <c r="CU4" s="385"/>
      <c r="CV4" s="385"/>
      <c r="CW4" s="385"/>
      <c r="CX4" s="385"/>
      <c r="CY4" s="385"/>
      <c r="CZ4" s="385"/>
      <c r="DA4" s="386"/>
      <c r="DB4" s="384">
        <v>3.6</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8357600</v>
      </c>
      <c r="BO5" s="416"/>
      <c r="BP5" s="416"/>
      <c r="BQ5" s="416"/>
      <c r="BR5" s="416"/>
      <c r="BS5" s="416"/>
      <c r="BT5" s="416"/>
      <c r="BU5" s="417"/>
      <c r="BV5" s="415">
        <v>8297404</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71.099999999999994</v>
      </c>
      <c r="CU5" s="413"/>
      <c r="CV5" s="413"/>
      <c r="CW5" s="413"/>
      <c r="CX5" s="413"/>
      <c r="CY5" s="413"/>
      <c r="CZ5" s="413"/>
      <c r="DA5" s="414"/>
      <c r="DB5" s="412">
        <v>74.400000000000006</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85</v>
      </c>
      <c r="AV6" s="448"/>
      <c r="AW6" s="448"/>
      <c r="AX6" s="448"/>
      <c r="AY6" s="449" t="s">
        <v>86</v>
      </c>
      <c r="AZ6" s="450"/>
      <c r="BA6" s="450"/>
      <c r="BB6" s="450"/>
      <c r="BC6" s="450"/>
      <c r="BD6" s="450"/>
      <c r="BE6" s="450"/>
      <c r="BF6" s="450"/>
      <c r="BG6" s="450"/>
      <c r="BH6" s="450"/>
      <c r="BI6" s="450"/>
      <c r="BJ6" s="450"/>
      <c r="BK6" s="450"/>
      <c r="BL6" s="450"/>
      <c r="BM6" s="451"/>
      <c r="BN6" s="415">
        <v>653577</v>
      </c>
      <c r="BO6" s="416"/>
      <c r="BP6" s="416"/>
      <c r="BQ6" s="416"/>
      <c r="BR6" s="416"/>
      <c r="BS6" s="416"/>
      <c r="BT6" s="416"/>
      <c r="BU6" s="417"/>
      <c r="BV6" s="415">
        <v>279138</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71.099999999999994</v>
      </c>
      <c r="CU6" s="453"/>
      <c r="CV6" s="453"/>
      <c r="CW6" s="453"/>
      <c r="CX6" s="453"/>
      <c r="CY6" s="453"/>
      <c r="CZ6" s="453"/>
      <c r="DA6" s="454"/>
      <c r="DB6" s="452">
        <v>74.400000000000006</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77</v>
      </c>
      <c r="AV7" s="448"/>
      <c r="AW7" s="448"/>
      <c r="AX7" s="448"/>
      <c r="AY7" s="449" t="s">
        <v>89</v>
      </c>
      <c r="AZ7" s="450"/>
      <c r="BA7" s="450"/>
      <c r="BB7" s="450"/>
      <c r="BC7" s="450"/>
      <c r="BD7" s="450"/>
      <c r="BE7" s="450"/>
      <c r="BF7" s="450"/>
      <c r="BG7" s="450"/>
      <c r="BH7" s="450"/>
      <c r="BI7" s="450"/>
      <c r="BJ7" s="450"/>
      <c r="BK7" s="450"/>
      <c r="BL7" s="450"/>
      <c r="BM7" s="451"/>
      <c r="BN7" s="415">
        <v>141559</v>
      </c>
      <c r="BO7" s="416"/>
      <c r="BP7" s="416"/>
      <c r="BQ7" s="416"/>
      <c r="BR7" s="416"/>
      <c r="BS7" s="416"/>
      <c r="BT7" s="416"/>
      <c r="BU7" s="417"/>
      <c r="BV7" s="415">
        <v>68436</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6296479</v>
      </c>
      <c r="CU7" s="416"/>
      <c r="CV7" s="416"/>
      <c r="CW7" s="416"/>
      <c r="CX7" s="416"/>
      <c r="CY7" s="416"/>
      <c r="CZ7" s="416"/>
      <c r="DA7" s="417"/>
      <c r="DB7" s="415">
        <v>5849715</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77</v>
      </c>
      <c r="AV8" s="448"/>
      <c r="AW8" s="448"/>
      <c r="AX8" s="448"/>
      <c r="AY8" s="449" t="s">
        <v>92</v>
      </c>
      <c r="AZ8" s="450"/>
      <c r="BA8" s="450"/>
      <c r="BB8" s="450"/>
      <c r="BC8" s="450"/>
      <c r="BD8" s="450"/>
      <c r="BE8" s="450"/>
      <c r="BF8" s="450"/>
      <c r="BG8" s="450"/>
      <c r="BH8" s="450"/>
      <c r="BI8" s="450"/>
      <c r="BJ8" s="450"/>
      <c r="BK8" s="450"/>
      <c r="BL8" s="450"/>
      <c r="BM8" s="451"/>
      <c r="BN8" s="415">
        <v>512018</v>
      </c>
      <c r="BO8" s="416"/>
      <c r="BP8" s="416"/>
      <c r="BQ8" s="416"/>
      <c r="BR8" s="416"/>
      <c r="BS8" s="416"/>
      <c r="BT8" s="416"/>
      <c r="BU8" s="417"/>
      <c r="BV8" s="415">
        <v>210702</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1.17</v>
      </c>
      <c r="CU8" s="456"/>
      <c r="CV8" s="456"/>
      <c r="CW8" s="456"/>
      <c r="CX8" s="456"/>
      <c r="CY8" s="456"/>
      <c r="CZ8" s="456"/>
      <c r="DA8" s="457"/>
      <c r="DB8" s="455">
        <v>1.1000000000000001</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23274</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85</v>
      </c>
      <c r="AV9" s="448"/>
      <c r="AW9" s="448"/>
      <c r="AX9" s="448"/>
      <c r="AY9" s="449" t="s">
        <v>98</v>
      </c>
      <c r="AZ9" s="450"/>
      <c r="BA9" s="450"/>
      <c r="BB9" s="450"/>
      <c r="BC9" s="450"/>
      <c r="BD9" s="450"/>
      <c r="BE9" s="450"/>
      <c r="BF9" s="450"/>
      <c r="BG9" s="450"/>
      <c r="BH9" s="450"/>
      <c r="BI9" s="450"/>
      <c r="BJ9" s="450"/>
      <c r="BK9" s="450"/>
      <c r="BL9" s="450"/>
      <c r="BM9" s="451"/>
      <c r="BN9" s="415">
        <v>301316</v>
      </c>
      <c r="BO9" s="416"/>
      <c r="BP9" s="416"/>
      <c r="BQ9" s="416"/>
      <c r="BR9" s="416"/>
      <c r="BS9" s="416"/>
      <c r="BT9" s="416"/>
      <c r="BU9" s="417"/>
      <c r="BV9" s="415">
        <v>1486</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3.4</v>
      </c>
      <c r="CU9" s="413"/>
      <c r="CV9" s="413"/>
      <c r="CW9" s="413"/>
      <c r="CX9" s="413"/>
      <c r="CY9" s="413"/>
      <c r="CZ9" s="413"/>
      <c r="DA9" s="414"/>
      <c r="DB9" s="412">
        <v>3.6</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22446</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77</v>
      </c>
      <c r="AV10" s="448"/>
      <c r="AW10" s="448"/>
      <c r="AX10" s="448"/>
      <c r="AY10" s="449" t="s">
        <v>102</v>
      </c>
      <c r="AZ10" s="450"/>
      <c r="BA10" s="450"/>
      <c r="BB10" s="450"/>
      <c r="BC10" s="450"/>
      <c r="BD10" s="450"/>
      <c r="BE10" s="450"/>
      <c r="BF10" s="450"/>
      <c r="BG10" s="450"/>
      <c r="BH10" s="450"/>
      <c r="BI10" s="450"/>
      <c r="BJ10" s="450"/>
      <c r="BK10" s="450"/>
      <c r="BL10" s="450"/>
      <c r="BM10" s="451"/>
      <c r="BN10" s="415">
        <v>101734</v>
      </c>
      <c r="BO10" s="416"/>
      <c r="BP10" s="416"/>
      <c r="BQ10" s="416"/>
      <c r="BR10" s="416"/>
      <c r="BS10" s="416"/>
      <c r="BT10" s="416"/>
      <c r="BU10" s="417"/>
      <c r="BV10" s="415">
        <v>165537</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77</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23422</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v>148829</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23025</v>
      </c>
      <c r="S13" s="497"/>
      <c r="T13" s="497"/>
      <c r="U13" s="497"/>
      <c r="V13" s="498"/>
      <c r="W13" s="431" t="s">
        <v>120</v>
      </c>
      <c r="X13" s="432"/>
      <c r="Y13" s="432"/>
      <c r="Z13" s="432"/>
      <c r="AA13" s="432"/>
      <c r="AB13" s="422"/>
      <c r="AC13" s="466">
        <v>212</v>
      </c>
      <c r="AD13" s="467"/>
      <c r="AE13" s="467"/>
      <c r="AF13" s="467"/>
      <c r="AG13" s="506"/>
      <c r="AH13" s="466">
        <v>336</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403050</v>
      </c>
      <c r="BO13" s="416"/>
      <c r="BP13" s="416"/>
      <c r="BQ13" s="416"/>
      <c r="BR13" s="416"/>
      <c r="BS13" s="416"/>
      <c r="BT13" s="416"/>
      <c r="BU13" s="417"/>
      <c r="BV13" s="415">
        <v>18194</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0.7</v>
      </c>
      <c r="CU13" s="413"/>
      <c r="CV13" s="413"/>
      <c r="CW13" s="413"/>
      <c r="CX13" s="413"/>
      <c r="CY13" s="413"/>
      <c r="CZ13" s="413"/>
      <c r="DA13" s="414"/>
      <c r="DB13" s="412">
        <v>0.5</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23154</v>
      </c>
      <c r="S14" s="497"/>
      <c r="T14" s="497"/>
      <c r="U14" s="497"/>
      <c r="V14" s="498"/>
      <c r="W14" s="405"/>
      <c r="X14" s="406"/>
      <c r="Y14" s="406"/>
      <c r="Z14" s="406"/>
      <c r="AA14" s="406"/>
      <c r="AB14" s="395"/>
      <c r="AC14" s="499">
        <v>2</v>
      </c>
      <c r="AD14" s="500"/>
      <c r="AE14" s="500"/>
      <c r="AF14" s="500"/>
      <c r="AG14" s="501"/>
      <c r="AH14" s="499">
        <v>3</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t="s">
        <v>117</v>
      </c>
      <c r="CU14" s="511"/>
      <c r="CV14" s="511"/>
      <c r="CW14" s="511"/>
      <c r="CX14" s="511"/>
      <c r="CY14" s="511"/>
      <c r="CZ14" s="511"/>
      <c r="DA14" s="512"/>
      <c r="DB14" s="510" t="s">
        <v>117</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22742</v>
      </c>
      <c r="S15" s="497"/>
      <c r="T15" s="497"/>
      <c r="U15" s="497"/>
      <c r="V15" s="498"/>
      <c r="W15" s="431" t="s">
        <v>127</v>
      </c>
      <c r="X15" s="432"/>
      <c r="Y15" s="432"/>
      <c r="Z15" s="432"/>
      <c r="AA15" s="432"/>
      <c r="AB15" s="422"/>
      <c r="AC15" s="466">
        <v>4550</v>
      </c>
      <c r="AD15" s="467"/>
      <c r="AE15" s="467"/>
      <c r="AF15" s="467"/>
      <c r="AG15" s="506"/>
      <c r="AH15" s="466">
        <v>4708</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4844228</v>
      </c>
      <c r="BO15" s="379"/>
      <c r="BP15" s="379"/>
      <c r="BQ15" s="379"/>
      <c r="BR15" s="379"/>
      <c r="BS15" s="379"/>
      <c r="BT15" s="379"/>
      <c r="BU15" s="380"/>
      <c r="BV15" s="378">
        <v>4483228</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42.2</v>
      </c>
      <c r="AD16" s="500"/>
      <c r="AE16" s="500"/>
      <c r="AF16" s="500"/>
      <c r="AG16" s="501"/>
      <c r="AH16" s="499">
        <v>42.6</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3931375</v>
      </c>
      <c r="BO16" s="416"/>
      <c r="BP16" s="416"/>
      <c r="BQ16" s="416"/>
      <c r="BR16" s="416"/>
      <c r="BS16" s="416"/>
      <c r="BT16" s="416"/>
      <c r="BU16" s="417"/>
      <c r="BV16" s="415">
        <v>3796409</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131</v>
      </c>
      <c r="S17" s="517"/>
      <c r="T17" s="517"/>
      <c r="U17" s="517"/>
      <c r="V17" s="518"/>
      <c r="W17" s="431" t="s">
        <v>134</v>
      </c>
      <c r="X17" s="432"/>
      <c r="Y17" s="432"/>
      <c r="Z17" s="432"/>
      <c r="AA17" s="432"/>
      <c r="AB17" s="422"/>
      <c r="AC17" s="466">
        <v>6011</v>
      </c>
      <c r="AD17" s="467"/>
      <c r="AE17" s="467"/>
      <c r="AF17" s="467"/>
      <c r="AG17" s="506"/>
      <c r="AH17" s="466">
        <v>5871</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6296479</v>
      </c>
      <c r="BO17" s="416"/>
      <c r="BP17" s="416"/>
      <c r="BQ17" s="416"/>
      <c r="BR17" s="416"/>
      <c r="BS17" s="416"/>
      <c r="BT17" s="416"/>
      <c r="BU17" s="417"/>
      <c r="BV17" s="415">
        <v>5849715</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136</v>
      </c>
      <c r="C18" s="458"/>
      <c r="D18" s="458"/>
      <c r="E18" s="527"/>
      <c r="F18" s="527"/>
      <c r="G18" s="527"/>
      <c r="H18" s="527"/>
      <c r="I18" s="527"/>
      <c r="J18" s="527"/>
      <c r="K18" s="527"/>
      <c r="L18" s="528">
        <v>13.61</v>
      </c>
      <c r="M18" s="528"/>
      <c r="N18" s="528"/>
      <c r="O18" s="528"/>
      <c r="P18" s="528"/>
      <c r="Q18" s="528"/>
      <c r="R18" s="529"/>
      <c r="S18" s="529"/>
      <c r="T18" s="529"/>
      <c r="U18" s="529"/>
      <c r="V18" s="530"/>
      <c r="W18" s="433"/>
      <c r="X18" s="434"/>
      <c r="Y18" s="434"/>
      <c r="Z18" s="434"/>
      <c r="AA18" s="434"/>
      <c r="AB18" s="425"/>
      <c r="AC18" s="531">
        <v>55.8</v>
      </c>
      <c r="AD18" s="532"/>
      <c r="AE18" s="532"/>
      <c r="AF18" s="532"/>
      <c r="AG18" s="533"/>
      <c r="AH18" s="531">
        <v>53.2</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4638466</v>
      </c>
      <c r="BO18" s="416"/>
      <c r="BP18" s="416"/>
      <c r="BQ18" s="416"/>
      <c r="BR18" s="416"/>
      <c r="BS18" s="416"/>
      <c r="BT18" s="416"/>
      <c r="BU18" s="417"/>
      <c r="BV18" s="415">
        <v>4580379</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138</v>
      </c>
      <c r="C19" s="458"/>
      <c r="D19" s="458"/>
      <c r="E19" s="527"/>
      <c r="F19" s="527"/>
      <c r="G19" s="527"/>
      <c r="H19" s="527"/>
      <c r="I19" s="527"/>
      <c r="J19" s="527"/>
      <c r="K19" s="527"/>
      <c r="L19" s="535">
        <v>1710</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6925371</v>
      </c>
      <c r="BO19" s="416"/>
      <c r="BP19" s="416"/>
      <c r="BQ19" s="416"/>
      <c r="BR19" s="416"/>
      <c r="BS19" s="416"/>
      <c r="BT19" s="416"/>
      <c r="BU19" s="417"/>
      <c r="BV19" s="415">
        <v>6603058</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140</v>
      </c>
      <c r="C20" s="458"/>
      <c r="D20" s="458"/>
      <c r="E20" s="527"/>
      <c r="F20" s="527"/>
      <c r="G20" s="527"/>
      <c r="H20" s="527"/>
      <c r="I20" s="527"/>
      <c r="J20" s="527"/>
      <c r="K20" s="527"/>
      <c r="L20" s="535">
        <v>8316</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2853331</v>
      </c>
      <c r="BO23" s="416"/>
      <c r="BP23" s="416"/>
      <c r="BQ23" s="416"/>
      <c r="BR23" s="416"/>
      <c r="BS23" s="416"/>
      <c r="BT23" s="416"/>
      <c r="BU23" s="417"/>
      <c r="BV23" s="415">
        <v>2749381</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149</v>
      </c>
      <c r="F24" s="445"/>
      <c r="G24" s="445"/>
      <c r="H24" s="445"/>
      <c r="I24" s="445"/>
      <c r="J24" s="445"/>
      <c r="K24" s="446"/>
      <c r="L24" s="466">
        <v>1</v>
      </c>
      <c r="M24" s="467"/>
      <c r="N24" s="467"/>
      <c r="O24" s="467"/>
      <c r="P24" s="506"/>
      <c r="Q24" s="466">
        <v>8850</v>
      </c>
      <c r="R24" s="467"/>
      <c r="S24" s="467"/>
      <c r="T24" s="467"/>
      <c r="U24" s="467"/>
      <c r="V24" s="506"/>
      <c r="W24" s="561"/>
      <c r="X24" s="549"/>
      <c r="Y24" s="550"/>
      <c r="Z24" s="465" t="s">
        <v>150</v>
      </c>
      <c r="AA24" s="445"/>
      <c r="AB24" s="445"/>
      <c r="AC24" s="445"/>
      <c r="AD24" s="445"/>
      <c r="AE24" s="445"/>
      <c r="AF24" s="445"/>
      <c r="AG24" s="446"/>
      <c r="AH24" s="466">
        <v>158</v>
      </c>
      <c r="AI24" s="467"/>
      <c r="AJ24" s="467"/>
      <c r="AK24" s="467"/>
      <c r="AL24" s="506"/>
      <c r="AM24" s="466">
        <v>487588</v>
      </c>
      <c r="AN24" s="467"/>
      <c r="AO24" s="467"/>
      <c r="AP24" s="467"/>
      <c r="AQ24" s="467"/>
      <c r="AR24" s="506"/>
      <c r="AS24" s="466">
        <v>3086</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2745771</v>
      </c>
      <c r="BO24" s="416"/>
      <c r="BP24" s="416"/>
      <c r="BQ24" s="416"/>
      <c r="BR24" s="416"/>
      <c r="BS24" s="416"/>
      <c r="BT24" s="416"/>
      <c r="BU24" s="417"/>
      <c r="BV24" s="415">
        <v>2587901</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152</v>
      </c>
      <c r="F25" s="445"/>
      <c r="G25" s="445"/>
      <c r="H25" s="445"/>
      <c r="I25" s="445"/>
      <c r="J25" s="445"/>
      <c r="K25" s="446"/>
      <c r="L25" s="466">
        <v>1</v>
      </c>
      <c r="M25" s="467"/>
      <c r="N25" s="467"/>
      <c r="O25" s="467"/>
      <c r="P25" s="506"/>
      <c r="Q25" s="466">
        <v>7080</v>
      </c>
      <c r="R25" s="467"/>
      <c r="S25" s="467"/>
      <c r="T25" s="467"/>
      <c r="U25" s="467"/>
      <c r="V25" s="506"/>
      <c r="W25" s="561"/>
      <c r="X25" s="549"/>
      <c r="Y25" s="550"/>
      <c r="Z25" s="465" t="s">
        <v>153</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t="s">
        <v>117</v>
      </c>
      <c r="BO25" s="379"/>
      <c r="BP25" s="379"/>
      <c r="BQ25" s="379"/>
      <c r="BR25" s="379"/>
      <c r="BS25" s="379"/>
      <c r="BT25" s="379"/>
      <c r="BU25" s="380"/>
      <c r="BV25" s="378">
        <v>48565</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155</v>
      </c>
      <c r="F26" s="445"/>
      <c r="G26" s="445"/>
      <c r="H26" s="445"/>
      <c r="I26" s="445"/>
      <c r="J26" s="445"/>
      <c r="K26" s="446"/>
      <c r="L26" s="466">
        <v>1</v>
      </c>
      <c r="M26" s="467"/>
      <c r="N26" s="467"/>
      <c r="O26" s="467"/>
      <c r="P26" s="506"/>
      <c r="Q26" s="466">
        <v>6630</v>
      </c>
      <c r="R26" s="467"/>
      <c r="S26" s="467"/>
      <c r="T26" s="467"/>
      <c r="U26" s="467"/>
      <c r="V26" s="506"/>
      <c r="W26" s="561"/>
      <c r="X26" s="549"/>
      <c r="Y26" s="550"/>
      <c r="Z26" s="465" t="s">
        <v>156</v>
      </c>
      <c r="AA26" s="571"/>
      <c r="AB26" s="571"/>
      <c r="AC26" s="571"/>
      <c r="AD26" s="571"/>
      <c r="AE26" s="571"/>
      <c r="AF26" s="571"/>
      <c r="AG26" s="572"/>
      <c r="AH26" s="466">
        <v>3</v>
      </c>
      <c r="AI26" s="467"/>
      <c r="AJ26" s="467"/>
      <c r="AK26" s="467"/>
      <c r="AL26" s="506"/>
      <c r="AM26" s="466">
        <v>6798</v>
      </c>
      <c r="AN26" s="467"/>
      <c r="AO26" s="467"/>
      <c r="AP26" s="467"/>
      <c r="AQ26" s="467"/>
      <c r="AR26" s="506"/>
      <c r="AS26" s="466">
        <v>2266</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158</v>
      </c>
      <c r="F27" s="445"/>
      <c r="G27" s="445"/>
      <c r="H27" s="445"/>
      <c r="I27" s="445"/>
      <c r="J27" s="445"/>
      <c r="K27" s="446"/>
      <c r="L27" s="466">
        <v>1</v>
      </c>
      <c r="M27" s="467"/>
      <c r="N27" s="467"/>
      <c r="O27" s="467"/>
      <c r="P27" s="506"/>
      <c r="Q27" s="466">
        <v>3890</v>
      </c>
      <c r="R27" s="467"/>
      <c r="S27" s="467"/>
      <c r="T27" s="467"/>
      <c r="U27" s="467"/>
      <c r="V27" s="506"/>
      <c r="W27" s="561"/>
      <c r="X27" s="549"/>
      <c r="Y27" s="550"/>
      <c r="Z27" s="465" t="s">
        <v>159</v>
      </c>
      <c r="AA27" s="445"/>
      <c r="AB27" s="445"/>
      <c r="AC27" s="445"/>
      <c r="AD27" s="445"/>
      <c r="AE27" s="445"/>
      <c r="AF27" s="445"/>
      <c r="AG27" s="446"/>
      <c r="AH27" s="466">
        <v>1</v>
      </c>
      <c r="AI27" s="467"/>
      <c r="AJ27" s="467"/>
      <c r="AK27" s="467"/>
      <c r="AL27" s="506"/>
      <c r="AM27" s="466" t="s">
        <v>160</v>
      </c>
      <c r="AN27" s="467"/>
      <c r="AO27" s="467"/>
      <c r="AP27" s="467"/>
      <c r="AQ27" s="467"/>
      <c r="AR27" s="506"/>
      <c r="AS27" s="466" t="s">
        <v>160</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190314</v>
      </c>
      <c r="BO27" s="585"/>
      <c r="BP27" s="585"/>
      <c r="BQ27" s="585"/>
      <c r="BR27" s="585"/>
      <c r="BS27" s="585"/>
      <c r="BT27" s="585"/>
      <c r="BU27" s="586"/>
      <c r="BV27" s="584">
        <v>189366</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162</v>
      </c>
      <c r="F28" s="445"/>
      <c r="G28" s="445"/>
      <c r="H28" s="445"/>
      <c r="I28" s="445"/>
      <c r="J28" s="445"/>
      <c r="K28" s="446"/>
      <c r="L28" s="466">
        <v>1</v>
      </c>
      <c r="M28" s="467"/>
      <c r="N28" s="467"/>
      <c r="O28" s="467"/>
      <c r="P28" s="506"/>
      <c r="Q28" s="466">
        <v>3210</v>
      </c>
      <c r="R28" s="467"/>
      <c r="S28" s="467"/>
      <c r="T28" s="467"/>
      <c r="U28" s="467"/>
      <c r="V28" s="506"/>
      <c r="W28" s="561"/>
      <c r="X28" s="549"/>
      <c r="Y28" s="550"/>
      <c r="Z28" s="465" t="s">
        <v>163</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2459269</v>
      </c>
      <c r="BO28" s="379"/>
      <c r="BP28" s="379"/>
      <c r="BQ28" s="379"/>
      <c r="BR28" s="379"/>
      <c r="BS28" s="379"/>
      <c r="BT28" s="379"/>
      <c r="BU28" s="380"/>
      <c r="BV28" s="378">
        <v>2357535</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166</v>
      </c>
      <c r="F29" s="445"/>
      <c r="G29" s="445"/>
      <c r="H29" s="445"/>
      <c r="I29" s="445"/>
      <c r="J29" s="445"/>
      <c r="K29" s="446"/>
      <c r="L29" s="466">
        <v>13</v>
      </c>
      <c r="M29" s="467"/>
      <c r="N29" s="467"/>
      <c r="O29" s="467"/>
      <c r="P29" s="506"/>
      <c r="Q29" s="466">
        <v>2920</v>
      </c>
      <c r="R29" s="467"/>
      <c r="S29" s="467"/>
      <c r="T29" s="467"/>
      <c r="U29" s="467"/>
      <c r="V29" s="506"/>
      <c r="W29" s="562"/>
      <c r="X29" s="563"/>
      <c r="Y29" s="564"/>
      <c r="Z29" s="465" t="s">
        <v>167</v>
      </c>
      <c r="AA29" s="445"/>
      <c r="AB29" s="445"/>
      <c r="AC29" s="445"/>
      <c r="AD29" s="445"/>
      <c r="AE29" s="445"/>
      <c r="AF29" s="445"/>
      <c r="AG29" s="446"/>
      <c r="AH29" s="466">
        <v>159</v>
      </c>
      <c r="AI29" s="467"/>
      <c r="AJ29" s="467"/>
      <c r="AK29" s="467"/>
      <c r="AL29" s="506"/>
      <c r="AM29" s="466">
        <v>491677</v>
      </c>
      <c r="AN29" s="467"/>
      <c r="AO29" s="467"/>
      <c r="AP29" s="467"/>
      <c r="AQ29" s="467"/>
      <c r="AR29" s="506"/>
      <c r="AS29" s="466">
        <v>3092</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t="s">
        <v>117</v>
      </c>
      <c r="BO29" s="416"/>
      <c r="BP29" s="416"/>
      <c r="BQ29" s="416"/>
      <c r="BR29" s="416"/>
      <c r="BS29" s="416"/>
      <c r="BT29" s="416"/>
      <c r="BU29" s="417"/>
      <c r="BV29" s="415" t="s">
        <v>117</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95.5</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1326322</v>
      </c>
      <c r="BO30" s="585"/>
      <c r="BP30" s="585"/>
      <c r="BQ30" s="585"/>
      <c r="BR30" s="585"/>
      <c r="BS30" s="585"/>
      <c r="BT30" s="585"/>
      <c r="BU30" s="586"/>
      <c r="BV30" s="584">
        <v>1014000</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5</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t="str">
        <f>IF(AO34="","",MAX(C34:D43,U34:V43)+1)</f>
        <v/>
      </c>
      <c r="AN34" s="596"/>
      <c r="AO34" s="597"/>
      <c r="AP34" s="597"/>
      <c r="AQ34" s="597"/>
      <c r="AR34" s="597"/>
      <c r="AS34" s="597"/>
      <c r="AT34" s="597"/>
      <c r="AU34" s="597"/>
      <c r="AV34" s="597"/>
      <c r="AW34" s="597"/>
      <c r="AX34" s="597"/>
      <c r="AY34" s="597"/>
      <c r="AZ34" s="597"/>
      <c r="BA34" s="597"/>
      <c r="BB34" s="597"/>
      <c r="BC34" s="597"/>
      <c r="BD34" s="165"/>
      <c r="BE34" s="596">
        <f>IF(BG34="","",MAX(C34:D43,U34:V43,AM34:AN43)+1)</f>
        <v>8</v>
      </c>
      <c r="BF34" s="596"/>
      <c r="BG34" s="597" t="str">
        <f>IF('各会計、関係団体の財政状況及び健全化判断比率'!B31="","",'各会計、関係団体の財政状況及び健全化判断比率'!B31)</f>
        <v>公共下水道事業特別会計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10</v>
      </c>
      <c r="BX34" s="596"/>
      <c r="BY34" s="597" t="str">
        <f>IF('各会計、関係団体の財政状況及び健全化判断比率'!B68="","",'各会計、関係団体の財政状況及び健全化判断比率'!B68)</f>
        <v>丹羽広域事務組合（水道事業会計）</v>
      </c>
      <c r="BZ34" s="597"/>
      <c r="CA34" s="597"/>
      <c r="CB34" s="597"/>
      <c r="CC34" s="597"/>
      <c r="CD34" s="597"/>
      <c r="CE34" s="597"/>
      <c r="CF34" s="597"/>
      <c r="CG34" s="597"/>
      <c r="CH34" s="597"/>
      <c r="CI34" s="597"/>
      <c r="CJ34" s="597"/>
      <c r="CK34" s="597"/>
      <c r="CL34" s="597"/>
      <c r="CM34" s="597"/>
      <c r="CN34" s="165"/>
      <c r="CO34" s="596" t="str">
        <f>IF(CQ34="","",MAX(C34:D43,U34:V43,AM34:AN43,BE34:BF43,BW34:BX43)+1)</f>
        <v/>
      </c>
      <c r="CP34" s="596"/>
      <c r="CQ34" s="597" t="str">
        <f>IF('各会計、関係団体の財政状況及び健全化判断比率'!BS7="","",'各会計、関係団体の財政状況及び健全化判断比率'!BS7)</f>
        <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国際交流事業特別会計</v>
      </c>
      <c r="F35" s="597"/>
      <c r="G35" s="597"/>
      <c r="H35" s="597"/>
      <c r="I35" s="597"/>
      <c r="J35" s="597"/>
      <c r="K35" s="597"/>
      <c r="L35" s="597"/>
      <c r="M35" s="597"/>
      <c r="N35" s="597"/>
      <c r="O35" s="597"/>
      <c r="P35" s="597"/>
      <c r="Q35" s="597"/>
      <c r="R35" s="597"/>
      <c r="S35" s="597"/>
      <c r="T35" s="165"/>
      <c r="U35" s="596">
        <f>IF(W35="","",U34+1)</f>
        <v>6</v>
      </c>
      <c r="V35" s="596"/>
      <c r="W35" s="597" t="str">
        <f>IF('各会計、関係団体の財政状況及び健全化判断比率'!B29="","",'各会計、関係団体の財政状況及び健全化判断比率'!B29)</f>
        <v>後期高齢者医療特別会計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9</v>
      </c>
      <c r="BF35" s="596"/>
      <c r="BG35" s="597" t="str">
        <f>IF('各会計、関係団体の財政状況及び健全化判断比率'!B32="","",'各会計、関係団体の財政状況及び健全化判断比率'!B32)</f>
        <v>農業集落家庭排水事業特別会計</v>
      </c>
      <c r="BH35" s="597"/>
      <c r="BI35" s="597"/>
      <c r="BJ35" s="597"/>
      <c r="BK35" s="597"/>
      <c r="BL35" s="597"/>
      <c r="BM35" s="597"/>
      <c r="BN35" s="597"/>
      <c r="BO35" s="597"/>
      <c r="BP35" s="597"/>
      <c r="BQ35" s="597"/>
      <c r="BR35" s="597"/>
      <c r="BS35" s="597"/>
      <c r="BT35" s="597"/>
      <c r="BU35" s="597"/>
      <c r="BV35" s="165"/>
      <c r="BW35" s="596">
        <f t="shared" ref="BW35:BW43" si="2">IF(BY35="","",BW34+1)</f>
        <v>11</v>
      </c>
      <c r="BX35" s="596"/>
      <c r="BY35" s="597" t="str">
        <f>IF('各会計、関係団体の財政状況及び健全化判断比率'!B69="","",'各会計、関係団体の財政状況及び健全化判断比率'!B69)</f>
        <v>丹羽広域事務組合（一般会計）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f>IF(E36="","",C35+1)</f>
        <v>3</v>
      </c>
      <c r="D36" s="596"/>
      <c r="E36" s="597" t="str">
        <f>IF('各会計、関係団体の財政状況及び健全化判断比率'!B9="","",'各会計、関係団体の財政状況及び健全化判断比率'!B9)</f>
        <v>土地取得特別会計</v>
      </c>
      <c r="F36" s="597"/>
      <c r="G36" s="597"/>
      <c r="H36" s="597"/>
      <c r="I36" s="597"/>
      <c r="J36" s="597"/>
      <c r="K36" s="597"/>
      <c r="L36" s="597"/>
      <c r="M36" s="597"/>
      <c r="N36" s="597"/>
      <c r="O36" s="597"/>
      <c r="P36" s="597"/>
      <c r="Q36" s="597"/>
      <c r="R36" s="597"/>
      <c r="S36" s="597"/>
      <c r="T36" s="165"/>
      <c r="U36" s="596">
        <f t="shared" ref="U36:U43" si="4">IF(W36="","",U35+1)</f>
        <v>7</v>
      </c>
      <c r="V36" s="596"/>
      <c r="W36" s="597" t="str">
        <f>IF('各会計、関係団体の財政状況及び健全化判断比率'!B30="","",'各会計、関係団体の財政状況及び健全化判断比率'!B30)</f>
        <v>介護保険特別会計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12</v>
      </c>
      <c r="BX36" s="596"/>
      <c r="BY36" s="597" t="str">
        <f>IF('各会計、関係団体の財政状況及び健全化判断比率'!B70="","",'各会計、関係団体の財政状況及び健全化判断比率'!B70)</f>
        <v>愛北広域事務組合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f>IF(E37="","",C36+1)</f>
        <v>4</v>
      </c>
      <c r="D37" s="596"/>
      <c r="E37" s="597" t="str">
        <f>IF('各会計、関係団体の財政状況及び健全化判断比率'!B10="","",'各会計、関係団体の財政状況及び健全化判断比率'!B10)</f>
        <v>社本育英事業特別会計</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13</v>
      </c>
      <c r="BX37" s="596"/>
      <c r="BY37" s="597" t="str">
        <f>IF('各会計、関係団体の財政状況及び健全化判断比率'!B71="","",'各会計、関係団体の財政状況及び健全化判断比率'!B71)</f>
        <v>江南丹羽環境管理組合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14</v>
      </c>
      <c r="BX38" s="596"/>
      <c r="BY38" s="597" t="str">
        <f>IF('各会計、関係団体の財政状況及び健全化判断比率'!B72="","",'各会計、関係団体の財政状況及び健全化判断比率'!B72)</f>
        <v>尾張市町交通災害共済組合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15</v>
      </c>
      <c r="BX39" s="596"/>
      <c r="BY39" s="597" t="str">
        <f>IF('各会計、関係団体の財政状況及び健全化判断比率'!B73="","",'各会計、関係団体の財政状況及び健全化判断比率'!B73)</f>
        <v>愛知県市町村職員退職手当組合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16</v>
      </c>
      <c r="BX40" s="596"/>
      <c r="BY40" s="597" t="str">
        <f>IF('各会計、関係団体の財政状況及び健全化判断比率'!B74="","",'各会計、関係団体の財政状況及び健全化判断比率'!B74)</f>
        <v>愛知県後期高齢者医療広域連合（一般会計）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17</v>
      </c>
      <c r="BX41" s="596"/>
      <c r="BY41" s="597" t="str">
        <f>IF('各会計、関係団体の財政状況及び健全化判断比率'!B75="","",'各会計、関係団体の財政状況及び健全化判断比率'!B75)</f>
        <v>愛知県後期高齢者医療広域連合（後期高齢者医療特別会計）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81" t="s">
        <v>520</v>
      </c>
      <c r="D34" s="1181"/>
      <c r="E34" s="1182"/>
      <c r="F34" s="32">
        <v>3.77</v>
      </c>
      <c r="G34" s="33">
        <v>5.29</v>
      </c>
      <c r="H34" s="33">
        <v>3.45</v>
      </c>
      <c r="I34" s="33">
        <v>3.45</v>
      </c>
      <c r="J34" s="34">
        <v>8</v>
      </c>
      <c r="K34" s="22"/>
      <c r="L34" s="22"/>
      <c r="M34" s="22"/>
      <c r="N34" s="22"/>
      <c r="O34" s="22"/>
      <c r="P34" s="22"/>
    </row>
    <row r="35" spans="1:16" ht="39" customHeight="1">
      <c r="A35" s="22"/>
      <c r="B35" s="35"/>
      <c r="C35" s="1175" t="s">
        <v>521</v>
      </c>
      <c r="D35" s="1176"/>
      <c r="E35" s="1177"/>
      <c r="F35" s="36">
        <v>0.04</v>
      </c>
      <c r="G35" s="37">
        <v>0.86</v>
      </c>
      <c r="H35" s="37">
        <v>0.76</v>
      </c>
      <c r="I35" s="37">
        <v>0.33</v>
      </c>
      <c r="J35" s="38">
        <v>0.19</v>
      </c>
      <c r="K35" s="22"/>
      <c r="L35" s="22"/>
      <c r="M35" s="22"/>
      <c r="N35" s="22"/>
      <c r="O35" s="22"/>
      <c r="P35" s="22"/>
    </row>
    <row r="36" spans="1:16" ht="39" customHeight="1">
      <c r="A36" s="22"/>
      <c r="B36" s="35"/>
      <c r="C36" s="1175" t="s">
        <v>522</v>
      </c>
      <c r="D36" s="1176"/>
      <c r="E36" s="1177"/>
      <c r="F36" s="36">
        <v>0.1</v>
      </c>
      <c r="G36" s="37">
        <v>0.09</v>
      </c>
      <c r="H36" s="37">
        <v>0.16</v>
      </c>
      <c r="I36" s="37">
        <v>0.14000000000000001</v>
      </c>
      <c r="J36" s="38">
        <v>0.12</v>
      </c>
      <c r="K36" s="22"/>
      <c r="L36" s="22"/>
      <c r="M36" s="22"/>
      <c r="N36" s="22"/>
      <c r="O36" s="22"/>
      <c r="P36" s="22"/>
    </row>
    <row r="37" spans="1:16" ht="39" customHeight="1">
      <c r="A37" s="22"/>
      <c r="B37" s="35"/>
      <c r="C37" s="1175" t="s">
        <v>523</v>
      </c>
      <c r="D37" s="1176"/>
      <c r="E37" s="1177"/>
      <c r="F37" s="36">
        <v>2.0099999999999998</v>
      </c>
      <c r="G37" s="37">
        <v>2.75</v>
      </c>
      <c r="H37" s="37">
        <v>1.28</v>
      </c>
      <c r="I37" s="37">
        <v>0.48</v>
      </c>
      <c r="J37" s="38">
        <v>0.11</v>
      </c>
      <c r="K37" s="22"/>
      <c r="L37" s="22"/>
      <c r="M37" s="22"/>
      <c r="N37" s="22"/>
      <c r="O37" s="22"/>
      <c r="P37" s="22"/>
    </row>
    <row r="38" spans="1:16" ht="39" customHeight="1">
      <c r="A38" s="22"/>
      <c r="B38" s="35"/>
      <c r="C38" s="1175" t="s">
        <v>524</v>
      </c>
      <c r="D38" s="1176"/>
      <c r="E38" s="1177"/>
      <c r="F38" s="36">
        <v>0.01</v>
      </c>
      <c r="G38" s="37">
        <v>0.01</v>
      </c>
      <c r="H38" s="37">
        <v>0</v>
      </c>
      <c r="I38" s="37">
        <v>0</v>
      </c>
      <c r="J38" s="38">
        <v>0.02</v>
      </c>
      <c r="K38" s="22"/>
      <c r="L38" s="22"/>
      <c r="M38" s="22"/>
      <c r="N38" s="22"/>
      <c r="O38" s="22"/>
      <c r="P38" s="22"/>
    </row>
    <row r="39" spans="1:16" ht="39" customHeight="1">
      <c r="A39" s="22"/>
      <c r="B39" s="35"/>
      <c r="C39" s="1175" t="s">
        <v>525</v>
      </c>
      <c r="D39" s="1176"/>
      <c r="E39" s="1177"/>
      <c r="F39" s="36">
        <v>0</v>
      </c>
      <c r="G39" s="37">
        <v>0</v>
      </c>
      <c r="H39" s="37">
        <v>0</v>
      </c>
      <c r="I39" s="37">
        <v>0</v>
      </c>
      <c r="J39" s="38">
        <v>0</v>
      </c>
      <c r="K39" s="22"/>
      <c r="L39" s="22"/>
      <c r="M39" s="22"/>
      <c r="N39" s="22"/>
      <c r="O39" s="22"/>
      <c r="P39" s="22"/>
    </row>
    <row r="40" spans="1:16" ht="39" customHeight="1">
      <c r="A40" s="22"/>
      <c r="B40" s="35"/>
      <c r="C40" s="1175" t="s">
        <v>526</v>
      </c>
      <c r="D40" s="1176"/>
      <c r="E40" s="1177"/>
      <c r="F40" s="36">
        <v>0</v>
      </c>
      <c r="G40" s="37">
        <v>0</v>
      </c>
      <c r="H40" s="37">
        <v>0</v>
      </c>
      <c r="I40" s="37">
        <v>0</v>
      </c>
      <c r="J40" s="38">
        <v>0</v>
      </c>
      <c r="K40" s="22"/>
      <c r="L40" s="22"/>
      <c r="M40" s="22"/>
      <c r="N40" s="22"/>
      <c r="O40" s="22"/>
      <c r="P40" s="22"/>
    </row>
    <row r="41" spans="1:16" ht="39" customHeight="1">
      <c r="A41" s="22"/>
      <c r="B41" s="35"/>
      <c r="C41" s="1175" t="s">
        <v>527</v>
      </c>
      <c r="D41" s="1176"/>
      <c r="E41" s="1177"/>
      <c r="F41" s="36">
        <v>0.3</v>
      </c>
      <c r="G41" s="37">
        <v>0</v>
      </c>
      <c r="H41" s="37">
        <v>0</v>
      </c>
      <c r="I41" s="37">
        <v>0</v>
      </c>
      <c r="J41" s="38">
        <v>0</v>
      </c>
      <c r="K41" s="22"/>
      <c r="L41" s="22"/>
      <c r="M41" s="22"/>
      <c r="N41" s="22"/>
      <c r="O41" s="22"/>
      <c r="P41" s="22"/>
    </row>
    <row r="42" spans="1:16" ht="39" customHeight="1">
      <c r="A42" s="22"/>
      <c r="B42" s="39"/>
      <c r="C42" s="1175" t="s">
        <v>528</v>
      </c>
      <c r="D42" s="1176"/>
      <c r="E42" s="1177"/>
      <c r="F42" s="36" t="s">
        <v>475</v>
      </c>
      <c r="G42" s="37" t="s">
        <v>475</v>
      </c>
      <c r="H42" s="37" t="s">
        <v>475</v>
      </c>
      <c r="I42" s="37" t="s">
        <v>475</v>
      </c>
      <c r="J42" s="38" t="s">
        <v>475</v>
      </c>
      <c r="K42" s="22"/>
      <c r="L42" s="22"/>
      <c r="M42" s="22"/>
      <c r="N42" s="22"/>
      <c r="O42" s="22"/>
      <c r="P42" s="22"/>
    </row>
    <row r="43" spans="1:16" ht="39" customHeight="1" thickBot="1">
      <c r="A43" s="22"/>
      <c r="B43" s="40"/>
      <c r="C43" s="1178" t="s">
        <v>529</v>
      </c>
      <c r="D43" s="1179"/>
      <c r="E43" s="1180"/>
      <c r="F43" s="41">
        <v>0</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91" t="s">
        <v>10</v>
      </c>
      <c r="C45" s="1192"/>
      <c r="D45" s="58"/>
      <c r="E45" s="1197" t="s">
        <v>11</v>
      </c>
      <c r="F45" s="1197"/>
      <c r="G45" s="1197"/>
      <c r="H45" s="1197"/>
      <c r="I45" s="1197"/>
      <c r="J45" s="1198"/>
      <c r="K45" s="59">
        <v>215</v>
      </c>
      <c r="L45" s="60">
        <v>223</v>
      </c>
      <c r="M45" s="60">
        <v>242</v>
      </c>
      <c r="N45" s="60">
        <v>238</v>
      </c>
      <c r="O45" s="61">
        <v>237</v>
      </c>
      <c r="P45" s="48"/>
      <c r="Q45" s="48"/>
      <c r="R45" s="48"/>
      <c r="S45" s="48"/>
      <c r="T45" s="48"/>
      <c r="U45" s="48"/>
    </row>
    <row r="46" spans="1:21" ht="30.75" customHeight="1">
      <c r="A46" s="48"/>
      <c r="B46" s="1193"/>
      <c r="C46" s="1194"/>
      <c r="D46" s="62"/>
      <c r="E46" s="1185" t="s">
        <v>12</v>
      </c>
      <c r="F46" s="1185"/>
      <c r="G46" s="1185"/>
      <c r="H46" s="1185"/>
      <c r="I46" s="1185"/>
      <c r="J46" s="1186"/>
      <c r="K46" s="63" t="s">
        <v>475</v>
      </c>
      <c r="L46" s="64" t="s">
        <v>475</v>
      </c>
      <c r="M46" s="64" t="s">
        <v>475</v>
      </c>
      <c r="N46" s="64" t="s">
        <v>475</v>
      </c>
      <c r="O46" s="65" t="s">
        <v>475</v>
      </c>
      <c r="P46" s="48"/>
      <c r="Q46" s="48"/>
      <c r="R46" s="48"/>
      <c r="S46" s="48"/>
      <c r="T46" s="48"/>
      <c r="U46" s="48"/>
    </row>
    <row r="47" spans="1:21" ht="30.75" customHeight="1">
      <c r="A47" s="48"/>
      <c r="B47" s="1193"/>
      <c r="C47" s="1194"/>
      <c r="D47" s="62"/>
      <c r="E47" s="1185" t="s">
        <v>13</v>
      </c>
      <c r="F47" s="1185"/>
      <c r="G47" s="1185"/>
      <c r="H47" s="1185"/>
      <c r="I47" s="1185"/>
      <c r="J47" s="1186"/>
      <c r="K47" s="63" t="s">
        <v>475</v>
      </c>
      <c r="L47" s="64" t="s">
        <v>475</v>
      </c>
      <c r="M47" s="64" t="s">
        <v>475</v>
      </c>
      <c r="N47" s="64" t="s">
        <v>475</v>
      </c>
      <c r="O47" s="65" t="s">
        <v>475</v>
      </c>
      <c r="P47" s="48"/>
      <c r="Q47" s="48"/>
      <c r="R47" s="48"/>
      <c r="S47" s="48"/>
      <c r="T47" s="48"/>
      <c r="U47" s="48"/>
    </row>
    <row r="48" spans="1:21" ht="30.75" customHeight="1">
      <c r="A48" s="48"/>
      <c r="B48" s="1193"/>
      <c r="C48" s="1194"/>
      <c r="D48" s="62"/>
      <c r="E48" s="1185" t="s">
        <v>14</v>
      </c>
      <c r="F48" s="1185"/>
      <c r="G48" s="1185"/>
      <c r="H48" s="1185"/>
      <c r="I48" s="1185"/>
      <c r="J48" s="1186"/>
      <c r="K48" s="63">
        <v>228</v>
      </c>
      <c r="L48" s="64">
        <v>243</v>
      </c>
      <c r="M48" s="64">
        <v>253</v>
      </c>
      <c r="N48" s="64">
        <v>261</v>
      </c>
      <c r="O48" s="65">
        <v>275</v>
      </c>
      <c r="P48" s="48"/>
      <c r="Q48" s="48"/>
      <c r="R48" s="48"/>
      <c r="S48" s="48"/>
      <c r="T48" s="48"/>
      <c r="U48" s="48"/>
    </row>
    <row r="49" spans="1:21" ht="30.75" customHeight="1">
      <c r="A49" s="48"/>
      <c r="B49" s="1193"/>
      <c r="C49" s="1194"/>
      <c r="D49" s="62"/>
      <c r="E49" s="1185" t="s">
        <v>15</v>
      </c>
      <c r="F49" s="1185"/>
      <c r="G49" s="1185"/>
      <c r="H49" s="1185"/>
      <c r="I49" s="1185"/>
      <c r="J49" s="1186"/>
      <c r="K49" s="63">
        <v>19</v>
      </c>
      <c r="L49" s="64">
        <v>19</v>
      </c>
      <c r="M49" s="64">
        <v>33</v>
      </c>
      <c r="N49" s="64">
        <v>45</v>
      </c>
      <c r="O49" s="65">
        <v>43</v>
      </c>
      <c r="P49" s="48"/>
      <c r="Q49" s="48"/>
      <c r="R49" s="48"/>
      <c r="S49" s="48"/>
      <c r="T49" s="48"/>
      <c r="U49" s="48"/>
    </row>
    <row r="50" spans="1:21" ht="30.75" customHeight="1">
      <c r="A50" s="48"/>
      <c r="B50" s="1193"/>
      <c r="C50" s="1194"/>
      <c r="D50" s="62"/>
      <c r="E50" s="1185" t="s">
        <v>16</v>
      </c>
      <c r="F50" s="1185"/>
      <c r="G50" s="1185"/>
      <c r="H50" s="1185"/>
      <c r="I50" s="1185"/>
      <c r="J50" s="1186"/>
      <c r="K50" s="63" t="s">
        <v>475</v>
      </c>
      <c r="L50" s="64" t="s">
        <v>475</v>
      </c>
      <c r="M50" s="64" t="s">
        <v>475</v>
      </c>
      <c r="N50" s="64" t="s">
        <v>475</v>
      </c>
      <c r="O50" s="65" t="s">
        <v>475</v>
      </c>
      <c r="P50" s="48"/>
      <c r="Q50" s="48"/>
      <c r="R50" s="48"/>
      <c r="S50" s="48"/>
      <c r="T50" s="48"/>
      <c r="U50" s="48"/>
    </row>
    <row r="51" spans="1:21" ht="30.75" customHeight="1">
      <c r="A51" s="48"/>
      <c r="B51" s="1195"/>
      <c r="C51" s="1196"/>
      <c r="D51" s="66"/>
      <c r="E51" s="1185" t="s">
        <v>17</v>
      </c>
      <c r="F51" s="1185"/>
      <c r="G51" s="1185"/>
      <c r="H51" s="1185"/>
      <c r="I51" s="1185"/>
      <c r="J51" s="1186"/>
      <c r="K51" s="63" t="s">
        <v>475</v>
      </c>
      <c r="L51" s="64" t="s">
        <v>475</v>
      </c>
      <c r="M51" s="64" t="s">
        <v>475</v>
      </c>
      <c r="N51" s="64" t="s">
        <v>475</v>
      </c>
      <c r="O51" s="65" t="s">
        <v>475</v>
      </c>
      <c r="P51" s="48"/>
      <c r="Q51" s="48"/>
      <c r="R51" s="48"/>
      <c r="S51" s="48"/>
      <c r="T51" s="48"/>
      <c r="U51" s="48"/>
    </row>
    <row r="52" spans="1:21" ht="30.75" customHeight="1">
      <c r="A52" s="48"/>
      <c r="B52" s="1183" t="s">
        <v>18</v>
      </c>
      <c r="C52" s="1184"/>
      <c r="D52" s="66"/>
      <c r="E52" s="1185" t="s">
        <v>19</v>
      </c>
      <c r="F52" s="1185"/>
      <c r="G52" s="1185"/>
      <c r="H52" s="1185"/>
      <c r="I52" s="1185"/>
      <c r="J52" s="1186"/>
      <c r="K52" s="63">
        <v>450</v>
      </c>
      <c r="L52" s="64">
        <v>467</v>
      </c>
      <c r="M52" s="64">
        <v>493</v>
      </c>
      <c r="N52" s="64">
        <v>512</v>
      </c>
      <c r="O52" s="65">
        <v>498</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12</v>
      </c>
      <c r="L53" s="69">
        <v>18</v>
      </c>
      <c r="M53" s="69">
        <v>35</v>
      </c>
      <c r="N53" s="69">
        <v>32</v>
      </c>
      <c r="O53" s="70">
        <v>57</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514</v>
      </c>
      <c r="J40" s="79" t="s">
        <v>515</v>
      </c>
      <c r="K40" s="79" t="s">
        <v>516</v>
      </c>
      <c r="L40" s="79" t="s">
        <v>517</v>
      </c>
      <c r="M40" s="80" t="s">
        <v>518</v>
      </c>
    </row>
    <row r="41" spans="2:13" ht="27.75" customHeight="1">
      <c r="B41" s="1199" t="s">
        <v>23</v>
      </c>
      <c r="C41" s="1200"/>
      <c r="D41" s="81"/>
      <c r="E41" s="1205" t="s">
        <v>24</v>
      </c>
      <c r="F41" s="1205"/>
      <c r="G41" s="1205"/>
      <c r="H41" s="1206"/>
      <c r="I41" s="82">
        <v>3182</v>
      </c>
      <c r="J41" s="83">
        <v>3007</v>
      </c>
      <c r="K41" s="83">
        <v>2813</v>
      </c>
      <c r="L41" s="83">
        <v>2749</v>
      </c>
      <c r="M41" s="84">
        <v>2853</v>
      </c>
    </row>
    <row r="42" spans="2:13" ht="27.75" customHeight="1">
      <c r="B42" s="1201"/>
      <c r="C42" s="1202"/>
      <c r="D42" s="85"/>
      <c r="E42" s="1207" t="s">
        <v>25</v>
      </c>
      <c r="F42" s="1207"/>
      <c r="G42" s="1207"/>
      <c r="H42" s="1208"/>
      <c r="I42" s="86" t="s">
        <v>475</v>
      </c>
      <c r="J42" s="87" t="s">
        <v>475</v>
      </c>
      <c r="K42" s="87" t="s">
        <v>475</v>
      </c>
      <c r="L42" s="87" t="s">
        <v>475</v>
      </c>
      <c r="M42" s="88" t="s">
        <v>475</v>
      </c>
    </row>
    <row r="43" spans="2:13" ht="27.75" customHeight="1">
      <c r="B43" s="1201"/>
      <c r="C43" s="1202"/>
      <c r="D43" s="85"/>
      <c r="E43" s="1207" t="s">
        <v>26</v>
      </c>
      <c r="F43" s="1207"/>
      <c r="G43" s="1207"/>
      <c r="H43" s="1208"/>
      <c r="I43" s="86">
        <v>3318</v>
      </c>
      <c r="J43" s="87">
        <v>3324</v>
      </c>
      <c r="K43" s="87">
        <v>3305</v>
      </c>
      <c r="L43" s="87">
        <v>3037</v>
      </c>
      <c r="M43" s="88">
        <v>2933</v>
      </c>
    </row>
    <row r="44" spans="2:13" ht="27.75" customHeight="1">
      <c r="B44" s="1201"/>
      <c r="C44" s="1202"/>
      <c r="D44" s="85"/>
      <c r="E44" s="1207" t="s">
        <v>27</v>
      </c>
      <c r="F44" s="1207"/>
      <c r="G44" s="1207"/>
      <c r="H44" s="1208"/>
      <c r="I44" s="86">
        <v>303</v>
      </c>
      <c r="J44" s="87">
        <v>298</v>
      </c>
      <c r="K44" s="87">
        <v>281</v>
      </c>
      <c r="L44" s="87">
        <v>775</v>
      </c>
      <c r="M44" s="88">
        <v>206</v>
      </c>
    </row>
    <row r="45" spans="2:13" ht="27.75" customHeight="1">
      <c r="B45" s="1201"/>
      <c r="C45" s="1202"/>
      <c r="D45" s="85"/>
      <c r="E45" s="1207" t="s">
        <v>28</v>
      </c>
      <c r="F45" s="1207"/>
      <c r="G45" s="1207"/>
      <c r="H45" s="1208"/>
      <c r="I45" s="86">
        <v>1624</v>
      </c>
      <c r="J45" s="87">
        <v>1638</v>
      </c>
      <c r="K45" s="87">
        <v>1618</v>
      </c>
      <c r="L45" s="87">
        <v>1492</v>
      </c>
      <c r="M45" s="88">
        <v>1523</v>
      </c>
    </row>
    <row r="46" spans="2:13" ht="27.75" customHeight="1">
      <c r="B46" s="1201"/>
      <c r="C46" s="1202"/>
      <c r="D46" s="85"/>
      <c r="E46" s="1207" t="s">
        <v>29</v>
      </c>
      <c r="F46" s="1207"/>
      <c r="G46" s="1207"/>
      <c r="H46" s="1208"/>
      <c r="I46" s="86" t="s">
        <v>475</v>
      </c>
      <c r="J46" s="87" t="s">
        <v>475</v>
      </c>
      <c r="K46" s="87" t="s">
        <v>475</v>
      </c>
      <c r="L46" s="87" t="s">
        <v>475</v>
      </c>
      <c r="M46" s="88" t="s">
        <v>475</v>
      </c>
    </row>
    <row r="47" spans="2:13" ht="27.75" customHeight="1">
      <c r="B47" s="1201"/>
      <c r="C47" s="1202"/>
      <c r="D47" s="85"/>
      <c r="E47" s="1207" t="s">
        <v>30</v>
      </c>
      <c r="F47" s="1207"/>
      <c r="G47" s="1207"/>
      <c r="H47" s="1208"/>
      <c r="I47" s="86" t="s">
        <v>475</v>
      </c>
      <c r="J47" s="87" t="s">
        <v>475</v>
      </c>
      <c r="K47" s="87" t="s">
        <v>475</v>
      </c>
      <c r="L47" s="87" t="s">
        <v>475</v>
      </c>
      <c r="M47" s="88" t="s">
        <v>475</v>
      </c>
    </row>
    <row r="48" spans="2:13" ht="27.75" customHeight="1">
      <c r="B48" s="1203"/>
      <c r="C48" s="1204"/>
      <c r="D48" s="85"/>
      <c r="E48" s="1207" t="s">
        <v>31</v>
      </c>
      <c r="F48" s="1207"/>
      <c r="G48" s="1207"/>
      <c r="H48" s="1208"/>
      <c r="I48" s="86" t="s">
        <v>475</v>
      </c>
      <c r="J48" s="87" t="s">
        <v>475</v>
      </c>
      <c r="K48" s="87" t="s">
        <v>475</v>
      </c>
      <c r="L48" s="87" t="s">
        <v>475</v>
      </c>
      <c r="M48" s="88" t="s">
        <v>475</v>
      </c>
    </row>
    <row r="49" spans="2:13" ht="27.75" customHeight="1">
      <c r="B49" s="1209" t="s">
        <v>32</v>
      </c>
      <c r="C49" s="1210"/>
      <c r="D49" s="89"/>
      <c r="E49" s="1207" t="s">
        <v>33</v>
      </c>
      <c r="F49" s="1207"/>
      <c r="G49" s="1207"/>
      <c r="H49" s="1208"/>
      <c r="I49" s="86">
        <v>3541</v>
      </c>
      <c r="J49" s="87">
        <v>3524</v>
      </c>
      <c r="K49" s="87">
        <v>3789</v>
      </c>
      <c r="L49" s="87">
        <v>3812</v>
      </c>
      <c r="M49" s="88">
        <v>4245</v>
      </c>
    </row>
    <row r="50" spans="2:13" ht="27.75" customHeight="1">
      <c r="B50" s="1201"/>
      <c r="C50" s="1202"/>
      <c r="D50" s="85"/>
      <c r="E50" s="1207" t="s">
        <v>34</v>
      </c>
      <c r="F50" s="1207"/>
      <c r="G50" s="1207"/>
      <c r="H50" s="1208"/>
      <c r="I50" s="86" t="s">
        <v>475</v>
      </c>
      <c r="J50" s="87" t="s">
        <v>475</v>
      </c>
      <c r="K50" s="87" t="s">
        <v>475</v>
      </c>
      <c r="L50" s="87" t="s">
        <v>475</v>
      </c>
      <c r="M50" s="88" t="s">
        <v>475</v>
      </c>
    </row>
    <row r="51" spans="2:13" ht="27.75" customHeight="1">
      <c r="B51" s="1203"/>
      <c r="C51" s="1204"/>
      <c r="D51" s="85"/>
      <c r="E51" s="1207" t="s">
        <v>35</v>
      </c>
      <c r="F51" s="1207"/>
      <c r="G51" s="1207"/>
      <c r="H51" s="1208"/>
      <c r="I51" s="86">
        <v>6233</v>
      </c>
      <c r="J51" s="87">
        <v>6009</v>
      </c>
      <c r="K51" s="87">
        <v>5666</v>
      </c>
      <c r="L51" s="87">
        <v>5300</v>
      </c>
      <c r="M51" s="88">
        <v>4899</v>
      </c>
    </row>
    <row r="52" spans="2:13" ht="27.75" customHeight="1" thickBot="1">
      <c r="B52" s="1211" t="s">
        <v>36</v>
      </c>
      <c r="C52" s="1212"/>
      <c r="D52" s="90"/>
      <c r="E52" s="1213" t="s">
        <v>37</v>
      </c>
      <c r="F52" s="1213"/>
      <c r="G52" s="1213"/>
      <c r="H52" s="1214"/>
      <c r="I52" s="91">
        <v>-1348</v>
      </c>
      <c r="J52" s="92">
        <v>-1265</v>
      </c>
      <c r="K52" s="92">
        <v>-1438</v>
      </c>
      <c r="L52" s="92">
        <v>-1058</v>
      </c>
      <c r="M52" s="93">
        <v>-1629</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544</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544</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545</v>
      </c>
      <c r="C41" s="246"/>
      <c r="D41" s="246"/>
      <c r="E41" s="246"/>
      <c r="F41" s="246"/>
      <c r="G41" s="246"/>
      <c r="H41" s="246"/>
      <c r="I41" s="246"/>
      <c r="J41" s="246"/>
      <c r="K41" s="246"/>
      <c r="L41" s="246"/>
      <c r="M41" s="246"/>
      <c r="N41" s="246"/>
      <c r="O41" s="246"/>
      <c r="P41" s="247"/>
    </row>
    <row r="42" spans="2:17">
      <c r="B42" s="248"/>
      <c r="C42" s="244"/>
      <c r="D42" s="244"/>
      <c r="E42" s="244"/>
      <c r="F42" s="244"/>
      <c r="G42" s="351" t="s">
        <v>546</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547</v>
      </c>
    </row>
    <row r="50" spans="1:17">
      <c r="B50" s="248"/>
      <c r="C50" s="244"/>
      <c r="D50" s="244"/>
      <c r="E50" s="244"/>
      <c r="F50" s="244"/>
      <c r="G50" s="1224"/>
      <c r="H50" s="1225"/>
      <c r="I50" s="1225"/>
      <c r="J50" s="1226"/>
      <c r="K50" s="354" t="s">
        <v>514</v>
      </c>
      <c r="L50" s="354" t="s">
        <v>515</v>
      </c>
      <c r="M50" s="354" t="s">
        <v>516</v>
      </c>
      <c r="N50" s="354" t="s">
        <v>517</v>
      </c>
      <c r="O50" s="354" t="s">
        <v>518</v>
      </c>
    </row>
    <row r="51" spans="1:17">
      <c r="B51" s="248"/>
      <c r="C51" s="244"/>
      <c r="D51" s="244"/>
      <c r="E51" s="244"/>
      <c r="F51" s="244"/>
      <c r="G51" s="1227" t="s">
        <v>548</v>
      </c>
      <c r="H51" s="1228"/>
      <c r="I51" s="1233" t="s">
        <v>549</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550</v>
      </c>
      <c r="J53" s="1237"/>
      <c r="K53" s="1244"/>
      <c r="L53" s="1244"/>
      <c r="M53" s="1244"/>
      <c r="N53" s="1244"/>
      <c r="O53" s="1244"/>
    </row>
    <row r="54" spans="1:17">
      <c r="A54" s="355"/>
      <c r="B54" s="248"/>
      <c r="C54" s="244"/>
      <c r="D54" s="244"/>
      <c r="E54" s="244"/>
      <c r="F54" s="244"/>
      <c r="G54" s="1231"/>
      <c r="H54" s="1232"/>
      <c r="I54" s="1237"/>
      <c r="J54" s="1237"/>
      <c r="K54" s="1245"/>
      <c r="L54" s="1245"/>
      <c r="M54" s="1245"/>
      <c r="N54" s="1245"/>
      <c r="O54" s="1245"/>
    </row>
    <row r="55" spans="1:17">
      <c r="A55" s="355"/>
      <c r="B55" s="248"/>
      <c r="C55" s="244"/>
      <c r="D55" s="244"/>
      <c r="E55" s="244"/>
      <c r="F55" s="244"/>
      <c r="G55" s="1238" t="s">
        <v>551</v>
      </c>
      <c r="H55" s="1239"/>
      <c r="I55" s="1237" t="s">
        <v>549</v>
      </c>
      <c r="J55" s="1237"/>
      <c r="K55" s="1235"/>
      <c r="L55" s="1235"/>
      <c r="M55" s="1235"/>
      <c r="N55" s="1235"/>
      <c r="O55" s="1235"/>
    </row>
    <row r="56" spans="1:17">
      <c r="A56" s="355"/>
      <c r="B56" s="248"/>
      <c r="C56" s="244"/>
      <c r="D56" s="244"/>
      <c r="E56" s="244"/>
      <c r="F56" s="244"/>
      <c r="G56" s="1240"/>
      <c r="H56" s="1241"/>
      <c r="I56" s="1237"/>
      <c r="J56" s="1237"/>
      <c r="K56" s="1236"/>
      <c r="L56" s="1236"/>
      <c r="M56" s="1236"/>
      <c r="N56" s="1236"/>
      <c r="O56" s="1236"/>
    </row>
    <row r="57" spans="1:17" s="355" customFormat="1">
      <c r="B57" s="356"/>
      <c r="C57" s="352"/>
      <c r="D57" s="352"/>
      <c r="E57" s="352"/>
      <c r="F57" s="352"/>
      <c r="G57" s="1240"/>
      <c r="H57" s="1241"/>
      <c r="I57" s="1246" t="s">
        <v>552</v>
      </c>
      <c r="J57" s="1246"/>
      <c r="K57" s="1244"/>
      <c r="L57" s="1244"/>
      <c r="M57" s="1244"/>
      <c r="N57" s="1244"/>
      <c r="O57" s="1244"/>
      <c r="P57" s="357"/>
      <c r="Q57" s="356"/>
    </row>
    <row r="58" spans="1:17" s="355" customFormat="1">
      <c r="A58" s="243"/>
      <c r="B58" s="356"/>
      <c r="C58" s="352"/>
      <c r="D58" s="352"/>
      <c r="E58" s="352"/>
      <c r="F58" s="352"/>
      <c r="G58" s="1242"/>
      <c r="H58" s="1243"/>
      <c r="I58" s="1246"/>
      <c r="J58" s="1246"/>
      <c r="K58" s="1245"/>
      <c r="L58" s="1245"/>
      <c r="M58" s="1245"/>
      <c r="N58" s="1245"/>
      <c r="O58" s="1245"/>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553</v>
      </c>
      <c r="C63" s="244"/>
      <c r="D63" s="244"/>
      <c r="E63" s="244"/>
      <c r="F63" s="244"/>
      <c r="G63" s="244"/>
      <c r="H63" s="244"/>
      <c r="I63" s="244"/>
      <c r="J63" s="244"/>
      <c r="K63" s="244"/>
      <c r="L63" s="244"/>
      <c r="M63" s="244"/>
      <c r="N63" s="244"/>
      <c r="O63" s="244"/>
    </row>
    <row r="64" spans="1:17">
      <c r="B64" s="248"/>
      <c r="C64" s="244"/>
      <c r="D64" s="244"/>
      <c r="E64" s="244"/>
      <c r="F64" s="244"/>
      <c r="G64" s="351" t="s">
        <v>546</v>
      </c>
      <c r="I64" s="352"/>
      <c r="J64" s="352"/>
      <c r="K64" s="352"/>
      <c r="L64" s="244"/>
      <c r="M64" s="244"/>
      <c r="N64" s="244"/>
      <c r="O64" s="244"/>
    </row>
    <row r="65" spans="2:30">
      <c r="B65" s="248"/>
      <c r="C65" s="244"/>
      <c r="D65" s="244"/>
      <c r="E65" s="244"/>
      <c r="F65" s="244"/>
      <c r="G65" s="1247" t="s">
        <v>556</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554</v>
      </c>
      <c r="I71" s="368"/>
      <c r="J71" s="364"/>
      <c r="K71" s="364"/>
      <c r="L71" s="365"/>
      <c r="M71" s="364"/>
      <c r="N71" s="365"/>
      <c r="O71" s="366"/>
    </row>
    <row r="72" spans="2:30">
      <c r="B72" s="248"/>
      <c r="C72" s="244"/>
      <c r="D72" s="244"/>
      <c r="E72" s="244"/>
      <c r="F72" s="244"/>
      <c r="G72" s="1224"/>
      <c r="H72" s="1225"/>
      <c r="I72" s="1225"/>
      <c r="J72" s="1226"/>
      <c r="K72" s="354" t="s">
        <v>514</v>
      </c>
      <c r="L72" s="354" t="s">
        <v>515</v>
      </c>
      <c r="M72" s="354" t="s">
        <v>516</v>
      </c>
      <c r="N72" s="354" t="s">
        <v>517</v>
      </c>
      <c r="O72" s="354" t="s">
        <v>518</v>
      </c>
    </row>
    <row r="73" spans="2:30">
      <c r="B73" s="248"/>
      <c r="C73" s="244"/>
      <c r="D73" s="244"/>
      <c r="E73" s="244"/>
      <c r="F73" s="244"/>
      <c r="G73" s="1227" t="s">
        <v>548</v>
      </c>
      <c r="H73" s="1228"/>
      <c r="I73" s="1233" t="s">
        <v>549</v>
      </c>
      <c r="J73" s="1233"/>
      <c r="K73" s="1248"/>
      <c r="L73" s="1248"/>
      <c r="M73" s="1236"/>
      <c r="N73" s="1236"/>
      <c r="O73" s="1236"/>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555</v>
      </c>
      <c r="J75" s="1237"/>
      <c r="K75" s="1249">
        <v>0.6</v>
      </c>
      <c r="L75" s="1249">
        <v>0.4</v>
      </c>
      <c r="M75" s="1249">
        <v>0.4</v>
      </c>
      <c r="N75" s="1249">
        <v>0.5</v>
      </c>
      <c r="O75" s="1249">
        <v>0.7</v>
      </c>
      <c r="U75" s="243">
        <v>81.2</v>
      </c>
      <c r="W75" s="243">
        <v>87.2</v>
      </c>
      <c r="Y75" s="243">
        <v>99.8</v>
      </c>
      <c r="AA75" s="243">
        <v>109.5</v>
      </c>
      <c r="AC75" s="243">
        <v>115.2</v>
      </c>
    </row>
    <row r="76" spans="2:30">
      <c r="B76" s="248"/>
      <c r="C76" s="244"/>
      <c r="D76" s="244"/>
      <c r="E76" s="244"/>
      <c r="F76" s="244"/>
      <c r="G76" s="1231"/>
      <c r="H76" s="1232"/>
      <c r="I76" s="1237"/>
      <c r="J76" s="1237"/>
      <c r="K76" s="1245"/>
      <c r="L76" s="1245"/>
      <c r="M76" s="1245"/>
      <c r="N76" s="1245"/>
      <c r="O76" s="1245"/>
    </row>
    <row r="77" spans="2:30">
      <c r="B77" s="248"/>
      <c r="C77" s="244"/>
      <c r="D77" s="244"/>
      <c r="E77" s="244"/>
      <c r="F77" s="244"/>
      <c r="G77" s="1238" t="s">
        <v>551</v>
      </c>
      <c r="H77" s="1239"/>
      <c r="I77" s="1237" t="s">
        <v>549</v>
      </c>
      <c r="J77" s="1237"/>
      <c r="K77" s="1248">
        <v>44.4</v>
      </c>
      <c r="L77" s="1248">
        <v>43</v>
      </c>
      <c r="M77" s="1236">
        <v>37</v>
      </c>
      <c r="N77" s="1236">
        <v>27.8</v>
      </c>
      <c r="O77" s="1236">
        <v>20.2</v>
      </c>
      <c r="R77" s="243">
        <v>12.3</v>
      </c>
      <c r="T77" s="243">
        <v>11.1</v>
      </c>
    </row>
    <row r="78" spans="2:30">
      <c r="B78" s="248"/>
      <c r="C78" s="244"/>
      <c r="D78" s="244"/>
      <c r="E78" s="244"/>
      <c r="F78" s="244"/>
      <c r="G78" s="1240"/>
      <c r="H78" s="1241"/>
      <c r="I78" s="1237"/>
      <c r="J78" s="1237"/>
      <c r="K78" s="1248"/>
      <c r="L78" s="1248"/>
      <c r="M78" s="1236"/>
      <c r="N78" s="1236"/>
      <c r="O78" s="1236"/>
    </row>
    <row r="79" spans="2:30">
      <c r="B79" s="248"/>
      <c r="C79" s="244"/>
      <c r="D79" s="244"/>
      <c r="E79" s="244"/>
      <c r="F79" s="244"/>
      <c r="G79" s="1240"/>
      <c r="H79" s="1241"/>
      <c r="I79" s="1250" t="s">
        <v>555</v>
      </c>
      <c r="J79" s="1246"/>
      <c r="K79" s="1251">
        <v>11.1</v>
      </c>
      <c r="L79" s="1251">
        <v>10.3</v>
      </c>
      <c r="M79" s="1251">
        <v>9.4</v>
      </c>
      <c r="N79" s="1251">
        <v>8.1</v>
      </c>
      <c r="O79" s="1251">
        <v>7.1</v>
      </c>
      <c r="V79" s="243">
        <v>53.5</v>
      </c>
      <c r="X79" s="243">
        <v>48.2</v>
      </c>
      <c r="Z79" s="243">
        <v>34.200000000000003</v>
      </c>
      <c r="AB79" s="243">
        <v>30.3</v>
      </c>
      <c r="AD79" s="243">
        <v>28.9</v>
      </c>
    </row>
    <row r="80" spans="2:30">
      <c r="B80" s="248"/>
      <c r="C80" s="244"/>
      <c r="D80" s="244"/>
      <c r="E80" s="244"/>
      <c r="F80" s="244"/>
      <c r="G80" s="1242"/>
      <c r="H80" s="1243"/>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513</v>
      </c>
      <c r="G2" s="111"/>
      <c r="H2" s="112"/>
    </row>
    <row r="3" spans="1:8">
      <c r="A3" s="108" t="s">
        <v>506</v>
      </c>
      <c r="B3" s="113"/>
      <c r="C3" s="114"/>
      <c r="D3" s="115">
        <v>115090</v>
      </c>
      <c r="E3" s="116"/>
      <c r="F3" s="117">
        <v>51262</v>
      </c>
      <c r="G3" s="118"/>
      <c r="H3" s="119"/>
    </row>
    <row r="4" spans="1:8">
      <c r="A4" s="120"/>
      <c r="B4" s="121"/>
      <c r="C4" s="122"/>
      <c r="D4" s="123">
        <v>64956</v>
      </c>
      <c r="E4" s="124"/>
      <c r="F4" s="125">
        <v>25630</v>
      </c>
      <c r="G4" s="126"/>
      <c r="H4" s="127"/>
    </row>
    <row r="5" spans="1:8">
      <c r="A5" s="108" t="s">
        <v>508</v>
      </c>
      <c r="B5" s="113"/>
      <c r="C5" s="114"/>
      <c r="D5" s="115">
        <v>38942</v>
      </c>
      <c r="E5" s="116"/>
      <c r="F5" s="117">
        <v>48407</v>
      </c>
      <c r="G5" s="118"/>
      <c r="H5" s="119"/>
    </row>
    <row r="6" spans="1:8">
      <c r="A6" s="120"/>
      <c r="B6" s="121"/>
      <c r="C6" s="122"/>
      <c r="D6" s="123">
        <v>29279</v>
      </c>
      <c r="E6" s="124"/>
      <c r="F6" s="125">
        <v>23914</v>
      </c>
      <c r="G6" s="126"/>
      <c r="H6" s="127"/>
    </row>
    <row r="7" spans="1:8">
      <c r="A7" s="108" t="s">
        <v>509</v>
      </c>
      <c r="B7" s="113"/>
      <c r="C7" s="114"/>
      <c r="D7" s="115">
        <v>46962</v>
      </c>
      <c r="E7" s="116"/>
      <c r="F7" s="117">
        <v>69477</v>
      </c>
      <c r="G7" s="118"/>
      <c r="H7" s="119"/>
    </row>
    <row r="8" spans="1:8">
      <c r="A8" s="120"/>
      <c r="B8" s="121"/>
      <c r="C8" s="122"/>
      <c r="D8" s="123">
        <v>38521</v>
      </c>
      <c r="E8" s="124"/>
      <c r="F8" s="125">
        <v>31528</v>
      </c>
      <c r="G8" s="126"/>
      <c r="H8" s="127"/>
    </row>
    <row r="9" spans="1:8">
      <c r="A9" s="108" t="s">
        <v>510</v>
      </c>
      <c r="B9" s="113"/>
      <c r="C9" s="114"/>
      <c r="D9" s="115">
        <v>68981</v>
      </c>
      <c r="E9" s="116"/>
      <c r="F9" s="117">
        <v>59668</v>
      </c>
      <c r="G9" s="118"/>
      <c r="H9" s="119"/>
    </row>
    <row r="10" spans="1:8">
      <c r="A10" s="120"/>
      <c r="B10" s="121"/>
      <c r="C10" s="122"/>
      <c r="D10" s="123">
        <v>38278</v>
      </c>
      <c r="E10" s="124"/>
      <c r="F10" s="125">
        <v>31515</v>
      </c>
      <c r="G10" s="126"/>
      <c r="H10" s="127"/>
    </row>
    <row r="11" spans="1:8">
      <c r="A11" s="108" t="s">
        <v>511</v>
      </c>
      <c r="B11" s="113"/>
      <c r="C11" s="114"/>
      <c r="D11" s="115">
        <v>62335</v>
      </c>
      <c r="E11" s="116"/>
      <c r="F11" s="117">
        <v>56894</v>
      </c>
      <c r="G11" s="118"/>
      <c r="H11" s="119"/>
    </row>
    <row r="12" spans="1:8">
      <c r="A12" s="120"/>
      <c r="B12" s="121"/>
      <c r="C12" s="128"/>
      <c r="D12" s="123">
        <v>43738</v>
      </c>
      <c r="E12" s="124"/>
      <c r="F12" s="125">
        <v>32548</v>
      </c>
      <c r="G12" s="126"/>
      <c r="H12" s="127"/>
    </row>
    <row r="13" spans="1:8">
      <c r="A13" s="108"/>
      <c r="B13" s="113"/>
      <c r="C13" s="129"/>
      <c r="D13" s="130">
        <v>66462</v>
      </c>
      <c r="E13" s="131"/>
      <c r="F13" s="132">
        <v>57142</v>
      </c>
      <c r="G13" s="133"/>
      <c r="H13" s="119"/>
    </row>
    <row r="14" spans="1:8">
      <c r="A14" s="120"/>
      <c r="B14" s="121"/>
      <c r="C14" s="122"/>
      <c r="D14" s="123">
        <v>42954</v>
      </c>
      <c r="E14" s="124"/>
      <c r="F14" s="125">
        <v>29027</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3.87</v>
      </c>
      <c r="C19" s="134">
        <f>ROUND(VALUE(SUBSTITUTE(実質収支比率等に係る経年分析!G$48,"▲","-")),2)</f>
        <v>5.38</v>
      </c>
      <c r="D19" s="134">
        <f>ROUND(VALUE(SUBSTITUTE(実質収支比率等に係る経年分析!H$48,"▲","-")),2)</f>
        <v>3.73</v>
      </c>
      <c r="E19" s="134">
        <f>ROUND(VALUE(SUBSTITUTE(実質収支比率等に係る経年分析!I$48,"▲","-")),2)</f>
        <v>3.6</v>
      </c>
      <c r="F19" s="134">
        <f>ROUND(VALUE(SUBSTITUTE(実質収支比率等に係る経年分析!J$48,"▲","-")),2)</f>
        <v>8.1300000000000008</v>
      </c>
    </row>
    <row r="20" spans="1:11">
      <c r="A20" s="134" t="s">
        <v>42</v>
      </c>
      <c r="B20" s="134">
        <f>ROUND(VALUE(SUBSTITUTE(実質収支比率等に係る経年分析!F$47,"▲","-")),2)</f>
        <v>42.64</v>
      </c>
      <c r="C20" s="134">
        <f>ROUND(VALUE(SUBSTITUTE(実質収支比率等に係る経年分析!G$47,"▲","-")),2)</f>
        <v>44.29</v>
      </c>
      <c r="D20" s="134">
        <f>ROUND(VALUE(SUBSTITUTE(実質収支比率等に係る経年分析!H$47,"▲","-")),2)</f>
        <v>41.7</v>
      </c>
      <c r="E20" s="134">
        <f>ROUND(VALUE(SUBSTITUTE(実質収支比率等に係る経年分析!I$47,"▲","-")),2)</f>
        <v>40.299999999999997</v>
      </c>
      <c r="F20" s="134">
        <f>ROUND(VALUE(SUBSTITUTE(実質収支比率等に係る経年分析!J$47,"▲","-")),2)</f>
        <v>39.06</v>
      </c>
    </row>
    <row r="21" spans="1:11">
      <c r="A21" s="134" t="s">
        <v>43</v>
      </c>
      <c r="B21" s="134">
        <f>IF(ISNUMBER(VALUE(SUBSTITUTE(実質収支比率等に係る経年分析!F$49,"▲","-"))),ROUND(VALUE(SUBSTITUTE(実質収支比率等に係る経年分析!F$49,"▲","-")),2),NA())</f>
        <v>-2.4300000000000002</v>
      </c>
      <c r="C21" s="134">
        <f>IF(ISNUMBER(VALUE(SUBSTITUTE(実質収支比率等に係る経年分析!G$49,"▲","-"))),ROUND(VALUE(SUBSTITUTE(実質収支比率等に係る経年分析!G$49,"▲","-")),2),NA())</f>
        <v>3.44</v>
      </c>
      <c r="D21" s="134">
        <f>IF(ISNUMBER(VALUE(SUBSTITUTE(実質収支比率等に係る経年分析!H$49,"▲","-"))),ROUND(VALUE(SUBSTITUTE(実質収支比率等に係る経年分析!H$49,"▲","-")),2),NA())</f>
        <v>0.75</v>
      </c>
      <c r="E21" s="134">
        <f>IF(ISNUMBER(VALUE(SUBSTITUTE(実質収支比率等に係る経年分析!I$49,"▲","-"))),ROUND(VALUE(SUBSTITUTE(実質収支比率等に係る経年分析!I$49,"▲","-")),2),NA())</f>
        <v>0.31</v>
      </c>
      <c r="F21" s="134">
        <f>IF(ISNUMBER(VALUE(SUBSTITUTE(実質収支比率等に係る経年分析!J$49,"▲","-"))),ROUND(VALUE(SUBSTITUTE(実質収支比率等に係る経年分析!J$49,"▲","-")),2),NA())</f>
        <v>6.4</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公共下水道事業特別会計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土地取得特別会計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国際交流事業特別会計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0.02</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2.0099999999999998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2.75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1.28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0.11</v>
      </c>
    </row>
    <row r="34" spans="1:16">
      <c r="A34" s="135" t="str">
        <f>IF(連結実質赤字比率に係る赤字・黒字の構成分析!C$36="",NA(),連結実質赤字比率に係る赤字・黒字の構成分析!C$36)</f>
        <v>社本育英事業特別会計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0.14000000000000001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0.12</v>
      </c>
    </row>
    <row r="35" spans="1:16">
      <c r="A35" s="135" t="str">
        <f>IF(連結実質赤字比率に係る赤字・黒字の構成分析!C$35="",NA(),連結実質赤字比率に係る赤字・黒字の構成分析!C$35)</f>
        <v>介護保険特別会計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0.04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0.86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0.76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0.33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0.19</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3.77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5.29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3.45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3.45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450</v>
      </c>
      <c r="E42" s="136"/>
      <c r="F42" s="136"/>
      <c r="G42" s="136">
        <f>'実質公債費比率（分子）の構造'!L$52</f>
        <v>467</v>
      </c>
      <c r="H42" s="136"/>
      <c r="I42" s="136"/>
      <c r="J42" s="136">
        <f>'実質公債費比率（分子）の構造'!M$52</f>
        <v>493</v>
      </c>
      <c r="K42" s="136"/>
      <c r="L42" s="136"/>
      <c r="M42" s="136">
        <f>'実質公債費比率（分子）の構造'!N$52</f>
        <v>512</v>
      </c>
      <c r="N42" s="136"/>
      <c r="O42" s="136"/>
      <c r="P42" s="136">
        <f>'実質公債費比率（分子）の構造'!O$52</f>
        <v>498</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19</v>
      </c>
      <c r="C45" s="136"/>
      <c r="D45" s="136"/>
      <c r="E45" s="136">
        <f>'実質公債費比率（分子）の構造'!L$49</f>
        <v>19</v>
      </c>
      <c r="F45" s="136"/>
      <c r="G45" s="136"/>
      <c r="H45" s="136">
        <f>'実質公債費比率（分子）の構造'!M$49</f>
        <v>33</v>
      </c>
      <c r="I45" s="136"/>
      <c r="J45" s="136"/>
      <c r="K45" s="136">
        <f>'実質公債費比率（分子）の構造'!N$49</f>
        <v>45</v>
      </c>
      <c r="L45" s="136"/>
      <c r="M45" s="136"/>
      <c r="N45" s="136">
        <f>'実質公債費比率（分子）の構造'!O$49</f>
        <v>43</v>
      </c>
      <c r="O45" s="136"/>
      <c r="P45" s="136"/>
    </row>
    <row r="46" spans="1:16">
      <c r="A46" s="136" t="s">
        <v>54</v>
      </c>
      <c r="B46" s="136">
        <f>'実質公債費比率（分子）の構造'!K$48</f>
        <v>228</v>
      </c>
      <c r="C46" s="136"/>
      <c r="D46" s="136"/>
      <c r="E46" s="136">
        <f>'実質公債費比率（分子）の構造'!L$48</f>
        <v>243</v>
      </c>
      <c r="F46" s="136"/>
      <c r="G46" s="136"/>
      <c r="H46" s="136">
        <f>'実質公債費比率（分子）の構造'!M$48</f>
        <v>253</v>
      </c>
      <c r="I46" s="136"/>
      <c r="J46" s="136"/>
      <c r="K46" s="136">
        <f>'実質公債費比率（分子）の構造'!N$48</f>
        <v>261</v>
      </c>
      <c r="L46" s="136"/>
      <c r="M46" s="136"/>
      <c r="N46" s="136">
        <f>'実質公債費比率（分子）の構造'!O$48</f>
        <v>275</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215</v>
      </c>
      <c r="C49" s="136"/>
      <c r="D49" s="136"/>
      <c r="E49" s="136">
        <f>'実質公債費比率（分子）の構造'!L$45</f>
        <v>223</v>
      </c>
      <c r="F49" s="136"/>
      <c r="G49" s="136"/>
      <c r="H49" s="136">
        <f>'実質公債費比率（分子）の構造'!M$45</f>
        <v>242</v>
      </c>
      <c r="I49" s="136"/>
      <c r="J49" s="136"/>
      <c r="K49" s="136">
        <f>'実質公債費比率（分子）の構造'!N$45</f>
        <v>238</v>
      </c>
      <c r="L49" s="136"/>
      <c r="M49" s="136"/>
      <c r="N49" s="136">
        <f>'実質公債費比率（分子）の構造'!O$45</f>
        <v>237</v>
      </c>
      <c r="O49" s="136"/>
      <c r="P49" s="136"/>
    </row>
    <row r="50" spans="1:16">
      <c r="A50" s="136" t="s">
        <v>58</v>
      </c>
      <c r="B50" s="136" t="e">
        <f>NA()</f>
        <v>#N/A</v>
      </c>
      <c r="C50" s="136">
        <f>IF(ISNUMBER('実質公債費比率（分子）の構造'!K$53),'実質公債費比率（分子）の構造'!K$53,NA())</f>
        <v>12</v>
      </c>
      <c r="D50" s="136" t="e">
        <f>NA()</f>
        <v>#N/A</v>
      </c>
      <c r="E50" s="136" t="e">
        <f>NA()</f>
        <v>#N/A</v>
      </c>
      <c r="F50" s="136">
        <f>IF(ISNUMBER('実質公債費比率（分子）の構造'!L$53),'実質公債費比率（分子）の構造'!L$53,NA())</f>
        <v>18</v>
      </c>
      <c r="G50" s="136" t="e">
        <f>NA()</f>
        <v>#N/A</v>
      </c>
      <c r="H50" s="136" t="e">
        <f>NA()</f>
        <v>#N/A</v>
      </c>
      <c r="I50" s="136">
        <f>IF(ISNUMBER('実質公債費比率（分子）の構造'!M$53),'実質公債費比率（分子）の構造'!M$53,NA())</f>
        <v>35</v>
      </c>
      <c r="J50" s="136" t="e">
        <f>NA()</f>
        <v>#N/A</v>
      </c>
      <c r="K50" s="136" t="e">
        <f>NA()</f>
        <v>#N/A</v>
      </c>
      <c r="L50" s="136">
        <f>IF(ISNUMBER('実質公債費比率（分子）の構造'!N$53),'実質公債費比率（分子）の構造'!N$53,NA())</f>
        <v>32</v>
      </c>
      <c r="M50" s="136" t="e">
        <f>NA()</f>
        <v>#N/A</v>
      </c>
      <c r="N50" s="136" t="e">
        <f>NA()</f>
        <v>#N/A</v>
      </c>
      <c r="O50" s="136">
        <f>IF(ISNUMBER('実質公債費比率（分子）の構造'!O$53),'実質公債費比率（分子）の構造'!O$53,NA())</f>
        <v>57</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6233</v>
      </c>
      <c r="E56" s="135"/>
      <c r="F56" s="135"/>
      <c r="G56" s="135">
        <f>'将来負担比率（分子）の構造'!J$51</f>
        <v>6009</v>
      </c>
      <c r="H56" s="135"/>
      <c r="I56" s="135"/>
      <c r="J56" s="135">
        <f>'将来負担比率（分子）の構造'!K$51</f>
        <v>5666</v>
      </c>
      <c r="K56" s="135"/>
      <c r="L56" s="135"/>
      <c r="M56" s="135">
        <f>'将来負担比率（分子）の構造'!L$51</f>
        <v>5300</v>
      </c>
      <c r="N56" s="135"/>
      <c r="O56" s="135"/>
      <c r="P56" s="135">
        <f>'将来負担比率（分子）の構造'!M$51</f>
        <v>4899</v>
      </c>
    </row>
    <row r="57" spans="1:16">
      <c r="A57" s="135" t="s">
        <v>34</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33</v>
      </c>
      <c r="B58" s="135"/>
      <c r="C58" s="135"/>
      <c r="D58" s="135">
        <f>'将来負担比率（分子）の構造'!I$49</f>
        <v>3541</v>
      </c>
      <c r="E58" s="135"/>
      <c r="F58" s="135"/>
      <c r="G58" s="135">
        <f>'将来負担比率（分子）の構造'!J$49</f>
        <v>3524</v>
      </c>
      <c r="H58" s="135"/>
      <c r="I58" s="135"/>
      <c r="J58" s="135">
        <f>'将来負担比率（分子）の構造'!K$49</f>
        <v>3789</v>
      </c>
      <c r="K58" s="135"/>
      <c r="L58" s="135"/>
      <c r="M58" s="135">
        <f>'将来負担比率（分子）の構造'!L$49</f>
        <v>3812</v>
      </c>
      <c r="N58" s="135"/>
      <c r="O58" s="135"/>
      <c r="P58" s="135">
        <f>'将来負担比率（分子）の構造'!M$49</f>
        <v>4245</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1624</v>
      </c>
      <c r="C62" s="135"/>
      <c r="D62" s="135"/>
      <c r="E62" s="135">
        <f>'将来負担比率（分子）の構造'!J$45</f>
        <v>1638</v>
      </c>
      <c r="F62" s="135"/>
      <c r="G62" s="135"/>
      <c r="H62" s="135">
        <f>'将来負担比率（分子）の構造'!K$45</f>
        <v>1618</v>
      </c>
      <c r="I62" s="135"/>
      <c r="J62" s="135"/>
      <c r="K62" s="135">
        <f>'将来負担比率（分子）の構造'!L$45</f>
        <v>1492</v>
      </c>
      <c r="L62" s="135"/>
      <c r="M62" s="135"/>
      <c r="N62" s="135">
        <f>'将来負担比率（分子）の構造'!M$45</f>
        <v>1523</v>
      </c>
      <c r="O62" s="135"/>
      <c r="P62" s="135"/>
    </row>
    <row r="63" spans="1:16">
      <c r="A63" s="135" t="s">
        <v>27</v>
      </c>
      <c r="B63" s="135">
        <f>'将来負担比率（分子）の構造'!I$44</f>
        <v>303</v>
      </c>
      <c r="C63" s="135"/>
      <c r="D63" s="135"/>
      <c r="E63" s="135">
        <f>'将来負担比率（分子）の構造'!J$44</f>
        <v>298</v>
      </c>
      <c r="F63" s="135"/>
      <c r="G63" s="135"/>
      <c r="H63" s="135">
        <f>'将来負担比率（分子）の構造'!K$44</f>
        <v>281</v>
      </c>
      <c r="I63" s="135"/>
      <c r="J63" s="135"/>
      <c r="K63" s="135">
        <f>'将来負担比率（分子）の構造'!L$44</f>
        <v>775</v>
      </c>
      <c r="L63" s="135"/>
      <c r="M63" s="135"/>
      <c r="N63" s="135">
        <f>'将来負担比率（分子）の構造'!M$44</f>
        <v>206</v>
      </c>
      <c r="O63" s="135"/>
      <c r="P63" s="135"/>
    </row>
    <row r="64" spans="1:16">
      <c r="A64" s="135" t="s">
        <v>26</v>
      </c>
      <c r="B64" s="135">
        <f>'将来負担比率（分子）の構造'!I$43</f>
        <v>3318</v>
      </c>
      <c r="C64" s="135"/>
      <c r="D64" s="135"/>
      <c r="E64" s="135">
        <f>'将来負担比率（分子）の構造'!J$43</f>
        <v>3324</v>
      </c>
      <c r="F64" s="135"/>
      <c r="G64" s="135"/>
      <c r="H64" s="135">
        <f>'将来負担比率（分子）の構造'!K$43</f>
        <v>3305</v>
      </c>
      <c r="I64" s="135"/>
      <c r="J64" s="135"/>
      <c r="K64" s="135">
        <f>'将来負担比率（分子）の構造'!L$43</f>
        <v>3037</v>
      </c>
      <c r="L64" s="135"/>
      <c r="M64" s="135"/>
      <c r="N64" s="135">
        <f>'将来負担比率（分子）の構造'!M$43</f>
        <v>2933</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3182</v>
      </c>
      <c r="C66" s="135"/>
      <c r="D66" s="135"/>
      <c r="E66" s="135">
        <f>'将来負担比率（分子）の構造'!J$41</f>
        <v>3007</v>
      </c>
      <c r="F66" s="135"/>
      <c r="G66" s="135"/>
      <c r="H66" s="135">
        <f>'将来負担比率（分子）の構造'!K$41</f>
        <v>2813</v>
      </c>
      <c r="I66" s="135"/>
      <c r="J66" s="135"/>
      <c r="K66" s="135">
        <f>'将来負担比率（分子）の構造'!L$41</f>
        <v>2749</v>
      </c>
      <c r="L66" s="135"/>
      <c r="M66" s="135"/>
      <c r="N66" s="135">
        <f>'将来負担比率（分子）の構造'!M$41</f>
        <v>2853</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205</v>
      </c>
      <c r="C5" s="610"/>
      <c r="D5" s="610"/>
      <c r="E5" s="610"/>
      <c r="F5" s="610"/>
      <c r="G5" s="610"/>
      <c r="H5" s="610"/>
      <c r="I5" s="610"/>
      <c r="J5" s="610"/>
      <c r="K5" s="610"/>
      <c r="L5" s="610"/>
      <c r="M5" s="610"/>
      <c r="N5" s="610"/>
      <c r="O5" s="610"/>
      <c r="P5" s="610"/>
      <c r="Q5" s="611"/>
      <c r="R5" s="612">
        <v>5689139</v>
      </c>
      <c r="S5" s="613"/>
      <c r="T5" s="613"/>
      <c r="U5" s="613"/>
      <c r="V5" s="613"/>
      <c r="W5" s="613"/>
      <c r="X5" s="613"/>
      <c r="Y5" s="614"/>
      <c r="Z5" s="615">
        <v>63.1</v>
      </c>
      <c r="AA5" s="615"/>
      <c r="AB5" s="615"/>
      <c r="AC5" s="615"/>
      <c r="AD5" s="616">
        <v>5689139</v>
      </c>
      <c r="AE5" s="616"/>
      <c r="AF5" s="616"/>
      <c r="AG5" s="616"/>
      <c r="AH5" s="616"/>
      <c r="AI5" s="616"/>
      <c r="AJ5" s="616"/>
      <c r="AK5" s="616"/>
      <c r="AL5" s="617">
        <v>87.2</v>
      </c>
      <c r="AM5" s="618"/>
      <c r="AN5" s="618"/>
      <c r="AO5" s="619"/>
      <c r="AP5" s="609" t="s">
        <v>206</v>
      </c>
      <c r="AQ5" s="610"/>
      <c r="AR5" s="610"/>
      <c r="AS5" s="610"/>
      <c r="AT5" s="610"/>
      <c r="AU5" s="610"/>
      <c r="AV5" s="610"/>
      <c r="AW5" s="610"/>
      <c r="AX5" s="610"/>
      <c r="AY5" s="610"/>
      <c r="AZ5" s="610"/>
      <c r="BA5" s="610"/>
      <c r="BB5" s="610"/>
      <c r="BC5" s="610"/>
      <c r="BD5" s="610"/>
      <c r="BE5" s="610"/>
      <c r="BF5" s="611"/>
      <c r="BG5" s="623">
        <v>5689139</v>
      </c>
      <c r="BH5" s="624"/>
      <c r="BI5" s="624"/>
      <c r="BJ5" s="624"/>
      <c r="BK5" s="624"/>
      <c r="BL5" s="624"/>
      <c r="BM5" s="624"/>
      <c r="BN5" s="625"/>
      <c r="BO5" s="626">
        <v>100</v>
      </c>
      <c r="BP5" s="626"/>
      <c r="BQ5" s="626"/>
      <c r="BR5" s="626"/>
      <c r="BS5" s="627" t="s">
        <v>207</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199</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c r="B6" s="620" t="s">
        <v>211</v>
      </c>
      <c r="C6" s="621"/>
      <c r="D6" s="621"/>
      <c r="E6" s="621"/>
      <c r="F6" s="621"/>
      <c r="G6" s="621"/>
      <c r="H6" s="621"/>
      <c r="I6" s="621"/>
      <c r="J6" s="621"/>
      <c r="K6" s="621"/>
      <c r="L6" s="621"/>
      <c r="M6" s="621"/>
      <c r="N6" s="621"/>
      <c r="O6" s="621"/>
      <c r="P6" s="621"/>
      <c r="Q6" s="622"/>
      <c r="R6" s="623">
        <v>90134</v>
      </c>
      <c r="S6" s="624"/>
      <c r="T6" s="624"/>
      <c r="U6" s="624"/>
      <c r="V6" s="624"/>
      <c r="W6" s="624"/>
      <c r="X6" s="624"/>
      <c r="Y6" s="625"/>
      <c r="Z6" s="626">
        <v>1</v>
      </c>
      <c r="AA6" s="626"/>
      <c r="AB6" s="626"/>
      <c r="AC6" s="626"/>
      <c r="AD6" s="627">
        <v>90134</v>
      </c>
      <c r="AE6" s="627"/>
      <c r="AF6" s="627"/>
      <c r="AG6" s="627"/>
      <c r="AH6" s="627"/>
      <c r="AI6" s="627"/>
      <c r="AJ6" s="627"/>
      <c r="AK6" s="627"/>
      <c r="AL6" s="628">
        <v>1.4</v>
      </c>
      <c r="AM6" s="629"/>
      <c r="AN6" s="629"/>
      <c r="AO6" s="630"/>
      <c r="AP6" s="620" t="s">
        <v>212</v>
      </c>
      <c r="AQ6" s="621"/>
      <c r="AR6" s="621"/>
      <c r="AS6" s="621"/>
      <c r="AT6" s="621"/>
      <c r="AU6" s="621"/>
      <c r="AV6" s="621"/>
      <c r="AW6" s="621"/>
      <c r="AX6" s="621"/>
      <c r="AY6" s="621"/>
      <c r="AZ6" s="621"/>
      <c r="BA6" s="621"/>
      <c r="BB6" s="621"/>
      <c r="BC6" s="621"/>
      <c r="BD6" s="621"/>
      <c r="BE6" s="621"/>
      <c r="BF6" s="622"/>
      <c r="BG6" s="623">
        <v>5689139</v>
      </c>
      <c r="BH6" s="624"/>
      <c r="BI6" s="624"/>
      <c r="BJ6" s="624"/>
      <c r="BK6" s="624"/>
      <c r="BL6" s="624"/>
      <c r="BM6" s="624"/>
      <c r="BN6" s="625"/>
      <c r="BO6" s="626">
        <v>100</v>
      </c>
      <c r="BP6" s="626"/>
      <c r="BQ6" s="626"/>
      <c r="BR6" s="626"/>
      <c r="BS6" s="627" t="s">
        <v>207</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141037</v>
      </c>
      <c r="CS6" s="624"/>
      <c r="CT6" s="624"/>
      <c r="CU6" s="624"/>
      <c r="CV6" s="624"/>
      <c r="CW6" s="624"/>
      <c r="CX6" s="624"/>
      <c r="CY6" s="625"/>
      <c r="CZ6" s="626">
        <v>1.7</v>
      </c>
      <c r="DA6" s="626"/>
      <c r="DB6" s="626"/>
      <c r="DC6" s="626"/>
      <c r="DD6" s="632" t="s">
        <v>207</v>
      </c>
      <c r="DE6" s="624"/>
      <c r="DF6" s="624"/>
      <c r="DG6" s="624"/>
      <c r="DH6" s="624"/>
      <c r="DI6" s="624"/>
      <c r="DJ6" s="624"/>
      <c r="DK6" s="624"/>
      <c r="DL6" s="624"/>
      <c r="DM6" s="624"/>
      <c r="DN6" s="624"/>
      <c r="DO6" s="624"/>
      <c r="DP6" s="625"/>
      <c r="DQ6" s="632">
        <v>141037</v>
      </c>
      <c r="DR6" s="624"/>
      <c r="DS6" s="624"/>
      <c r="DT6" s="624"/>
      <c r="DU6" s="624"/>
      <c r="DV6" s="624"/>
      <c r="DW6" s="624"/>
      <c r="DX6" s="624"/>
      <c r="DY6" s="624"/>
      <c r="DZ6" s="624"/>
      <c r="EA6" s="624"/>
      <c r="EB6" s="624"/>
      <c r="EC6" s="633"/>
    </row>
    <row r="7" spans="2:143" ht="11.25" customHeight="1">
      <c r="B7" s="620" t="s">
        <v>214</v>
      </c>
      <c r="C7" s="621"/>
      <c r="D7" s="621"/>
      <c r="E7" s="621"/>
      <c r="F7" s="621"/>
      <c r="G7" s="621"/>
      <c r="H7" s="621"/>
      <c r="I7" s="621"/>
      <c r="J7" s="621"/>
      <c r="K7" s="621"/>
      <c r="L7" s="621"/>
      <c r="M7" s="621"/>
      <c r="N7" s="621"/>
      <c r="O7" s="621"/>
      <c r="P7" s="621"/>
      <c r="Q7" s="622"/>
      <c r="R7" s="623">
        <v>7457</v>
      </c>
      <c r="S7" s="624"/>
      <c r="T7" s="624"/>
      <c r="U7" s="624"/>
      <c r="V7" s="624"/>
      <c r="W7" s="624"/>
      <c r="X7" s="624"/>
      <c r="Y7" s="625"/>
      <c r="Z7" s="626">
        <v>0.1</v>
      </c>
      <c r="AA7" s="626"/>
      <c r="AB7" s="626"/>
      <c r="AC7" s="626"/>
      <c r="AD7" s="627">
        <v>7457</v>
      </c>
      <c r="AE7" s="627"/>
      <c r="AF7" s="627"/>
      <c r="AG7" s="627"/>
      <c r="AH7" s="627"/>
      <c r="AI7" s="627"/>
      <c r="AJ7" s="627"/>
      <c r="AK7" s="627"/>
      <c r="AL7" s="628">
        <v>0.1</v>
      </c>
      <c r="AM7" s="629"/>
      <c r="AN7" s="629"/>
      <c r="AO7" s="630"/>
      <c r="AP7" s="620" t="s">
        <v>215</v>
      </c>
      <c r="AQ7" s="621"/>
      <c r="AR7" s="621"/>
      <c r="AS7" s="621"/>
      <c r="AT7" s="621"/>
      <c r="AU7" s="621"/>
      <c r="AV7" s="621"/>
      <c r="AW7" s="621"/>
      <c r="AX7" s="621"/>
      <c r="AY7" s="621"/>
      <c r="AZ7" s="621"/>
      <c r="BA7" s="621"/>
      <c r="BB7" s="621"/>
      <c r="BC7" s="621"/>
      <c r="BD7" s="621"/>
      <c r="BE7" s="621"/>
      <c r="BF7" s="622"/>
      <c r="BG7" s="623">
        <v>2679185</v>
      </c>
      <c r="BH7" s="624"/>
      <c r="BI7" s="624"/>
      <c r="BJ7" s="624"/>
      <c r="BK7" s="624"/>
      <c r="BL7" s="624"/>
      <c r="BM7" s="624"/>
      <c r="BN7" s="625"/>
      <c r="BO7" s="626">
        <v>47.1</v>
      </c>
      <c r="BP7" s="626"/>
      <c r="BQ7" s="626"/>
      <c r="BR7" s="626"/>
      <c r="BS7" s="627" t="s">
        <v>207</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1503706</v>
      </c>
      <c r="CS7" s="624"/>
      <c r="CT7" s="624"/>
      <c r="CU7" s="624"/>
      <c r="CV7" s="624"/>
      <c r="CW7" s="624"/>
      <c r="CX7" s="624"/>
      <c r="CY7" s="625"/>
      <c r="CZ7" s="626">
        <v>18</v>
      </c>
      <c r="DA7" s="626"/>
      <c r="DB7" s="626"/>
      <c r="DC7" s="626"/>
      <c r="DD7" s="632">
        <v>72519</v>
      </c>
      <c r="DE7" s="624"/>
      <c r="DF7" s="624"/>
      <c r="DG7" s="624"/>
      <c r="DH7" s="624"/>
      <c r="DI7" s="624"/>
      <c r="DJ7" s="624"/>
      <c r="DK7" s="624"/>
      <c r="DL7" s="624"/>
      <c r="DM7" s="624"/>
      <c r="DN7" s="624"/>
      <c r="DO7" s="624"/>
      <c r="DP7" s="625"/>
      <c r="DQ7" s="632">
        <v>1326266</v>
      </c>
      <c r="DR7" s="624"/>
      <c r="DS7" s="624"/>
      <c r="DT7" s="624"/>
      <c r="DU7" s="624"/>
      <c r="DV7" s="624"/>
      <c r="DW7" s="624"/>
      <c r="DX7" s="624"/>
      <c r="DY7" s="624"/>
      <c r="DZ7" s="624"/>
      <c r="EA7" s="624"/>
      <c r="EB7" s="624"/>
      <c r="EC7" s="633"/>
    </row>
    <row r="8" spans="2:143" ht="11.25" customHeight="1">
      <c r="B8" s="620" t="s">
        <v>217</v>
      </c>
      <c r="C8" s="621"/>
      <c r="D8" s="621"/>
      <c r="E8" s="621"/>
      <c r="F8" s="621"/>
      <c r="G8" s="621"/>
      <c r="H8" s="621"/>
      <c r="I8" s="621"/>
      <c r="J8" s="621"/>
      <c r="K8" s="621"/>
      <c r="L8" s="621"/>
      <c r="M8" s="621"/>
      <c r="N8" s="621"/>
      <c r="O8" s="621"/>
      <c r="P8" s="621"/>
      <c r="Q8" s="622"/>
      <c r="R8" s="623">
        <v>23519</v>
      </c>
      <c r="S8" s="624"/>
      <c r="T8" s="624"/>
      <c r="U8" s="624"/>
      <c r="V8" s="624"/>
      <c r="W8" s="624"/>
      <c r="X8" s="624"/>
      <c r="Y8" s="625"/>
      <c r="Z8" s="626">
        <v>0.3</v>
      </c>
      <c r="AA8" s="626"/>
      <c r="AB8" s="626"/>
      <c r="AC8" s="626"/>
      <c r="AD8" s="627">
        <v>23519</v>
      </c>
      <c r="AE8" s="627"/>
      <c r="AF8" s="627"/>
      <c r="AG8" s="627"/>
      <c r="AH8" s="627"/>
      <c r="AI8" s="627"/>
      <c r="AJ8" s="627"/>
      <c r="AK8" s="627"/>
      <c r="AL8" s="628">
        <v>0.4</v>
      </c>
      <c r="AM8" s="629"/>
      <c r="AN8" s="629"/>
      <c r="AO8" s="630"/>
      <c r="AP8" s="620" t="s">
        <v>218</v>
      </c>
      <c r="AQ8" s="621"/>
      <c r="AR8" s="621"/>
      <c r="AS8" s="621"/>
      <c r="AT8" s="621"/>
      <c r="AU8" s="621"/>
      <c r="AV8" s="621"/>
      <c r="AW8" s="621"/>
      <c r="AX8" s="621"/>
      <c r="AY8" s="621"/>
      <c r="AZ8" s="621"/>
      <c r="BA8" s="621"/>
      <c r="BB8" s="621"/>
      <c r="BC8" s="621"/>
      <c r="BD8" s="621"/>
      <c r="BE8" s="621"/>
      <c r="BF8" s="622"/>
      <c r="BG8" s="623">
        <v>38787</v>
      </c>
      <c r="BH8" s="624"/>
      <c r="BI8" s="624"/>
      <c r="BJ8" s="624"/>
      <c r="BK8" s="624"/>
      <c r="BL8" s="624"/>
      <c r="BM8" s="624"/>
      <c r="BN8" s="625"/>
      <c r="BO8" s="626">
        <v>0.7</v>
      </c>
      <c r="BP8" s="626"/>
      <c r="BQ8" s="626"/>
      <c r="BR8" s="626"/>
      <c r="BS8" s="632" t="s">
        <v>108</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3093133</v>
      </c>
      <c r="CS8" s="624"/>
      <c r="CT8" s="624"/>
      <c r="CU8" s="624"/>
      <c r="CV8" s="624"/>
      <c r="CW8" s="624"/>
      <c r="CX8" s="624"/>
      <c r="CY8" s="625"/>
      <c r="CZ8" s="626">
        <v>37</v>
      </c>
      <c r="DA8" s="626"/>
      <c r="DB8" s="626"/>
      <c r="DC8" s="626"/>
      <c r="DD8" s="632">
        <v>695343</v>
      </c>
      <c r="DE8" s="624"/>
      <c r="DF8" s="624"/>
      <c r="DG8" s="624"/>
      <c r="DH8" s="624"/>
      <c r="DI8" s="624"/>
      <c r="DJ8" s="624"/>
      <c r="DK8" s="624"/>
      <c r="DL8" s="624"/>
      <c r="DM8" s="624"/>
      <c r="DN8" s="624"/>
      <c r="DO8" s="624"/>
      <c r="DP8" s="625"/>
      <c r="DQ8" s="632">
        <v>1547459</v>
      </c>
      <c r="DR8" s="624"/>
      <c r="DS8" s="624"/>
      <c r="DT8" s="624"/>
      <c r="DU8" s="624"/>
      <c r="DV8" s="624"/>
      <c r="DW8" s="624"/>
      <c r="DX8" s="624"/>
      <c r="DY8" s="624"/>
      <c r="DZ8" s="624"/>
      <c r="EA8" s="624"/>
      <c r="EB8" s="624"/>
      <c r="EC8" s="633"/>
    </row>
    <row r="9" spans="2:143" ht="11.25" customHeight="1">
      <c r="B9" s="620" t="s">
        <v>220</v>
      </c>
      <c r="C9" s="621"/>
      <c r="D9" s="621"/>
      <c r="E9" s="621"/>
      <c r="F9" s="621"/>
      <c r="G9" s="621"/>
      <c r="H9" s="621"/>
      <c r="I9" s="621"/>
      <c r="J9" s="621"/>
      <c r="K9" s="621"/>
      <c r="L9" s="621"/>
      <c r="M9" s="621"/>
      <c r="N9" s="621"/>
      <c r="O9" s="621"/>
      <c r="P9" s="621"/>
      <c r="Q9" s="622"/>
      <c r="R9" s="623">
        <v>24362</v>
      </c>
      <c r="S9" s="624"/>
      <c r="T9" s="624"/>
      <c r="U9" s="624"/>
      <c r="V9" s="624"/>
      <c r="W9" s="624"/>
      <c r="X9" s="624"/>
      <c r="Y9" s="625"/>
      <c r="Z9" s="626">
        <v>0.3</v>
      </c>
      <c r="AA9" s="626"/>
      <c r="AB9" s="626"/>
      <c r="AC9" s="626"/>
      <c r="AD9" s="627">
        <v>24362</v>
      </c>
      <c r="AE9" s="627"/>
      <c r="AF9" s="627"/>
      <c r="AG9" s="627"/>
      <c r="AH9" s="627"/>
      <c r="AI9" s="627"/>
      <c r="AJ9" s="627"/>
      <c r="AK9" s="627"/>
      <c r="AL9" s="628">
        <v>0.4</v>
      </c>
      <c r="AM9" s="629"/>
      <c r="AN9" s="629"/>
      <c r="AO9" s="630"/>
      <c r="AP9" s="620" t="s">
        <v>221</v>
      </c>
      <c r="AQ9" s="621"/>
      <c r="AR9" s="621"/>
      <c r="AS9" s="621"/>
      <c r="AT9" s="621"/>
      <c r="AU9" s="621"/>
      <c r="AV9" s="621"/>
      <c r="AW9" s="621"/>
      <c r="AX9" s="621"/>
      <c r="AY9" s="621"/>
      <c r="AZ9" s="621"/>
      <c r="BA9" s="621"/>
      <c r="BB9" s="621"/>
      <c r="BC9" s="621"/>
      <c r="BD9" s="621"/>
      <c r="BE9" s="621"/>
      <c r="BF9" s="622"/>
      <c r="BG9" s="623">
        <v>1308378</v>
      </c>
      <c r="BH9" s="624"/>
      <c r="BI9" s="624"/>
      <c r="BJ9" s="624"/>
      <c r="BK9" s="624"/>
      <c r="BL9" s="624"/>
      <c r="BM9" s="624"/>
      <c r="BN9" s="625"/>
      <c r="BO9" s="626">
        <v>23</v>
      </c>
      <c r="BP9" s="626"/>
      <c r="BQ9" s="626"/>
      <c r="BR9" s="626"/>
      <c r="BS9" s="632" t="s">
        <v>108</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699311</v>
      </c>
      <c r="CS9" s="624"/>
      <c r="CT9" s="624"/>
      <c r="CU9" s="624"/>
      <c r="CV9" s="624"/>
      <c r="CW9" s="624"/>
      <c r="CX9" s="624"/>
      <c r="CY9" s="625"/>
      <c r="CZ9" s="626">
        <v>8.4</v>
      </c>
      <c r="DA9" s="626"/>
      <c r="DB9" s="626"/>
      <c r="DC9" s="626"/>
      <c r="DD9" s="632">
        <v>61608</v>
      </c>
      <c r="DE9" s="624"/>
      <c r="DF9" s="624"/>
      <c r="DG9" s="624"/>
      <c r="DH9" s="624"/>
      <c r="DI9" s="624"/>
      <c r="DJ9" s="624"/>
      <c r="DK9" s="624"/>
      <c r="DL9" s="624"/>
      <c r="DM9" s="624"/>
      <c r="DN9" s="624"/>
      <c r="DO9" s="624"/>
      <c r="DP9" s="625"/>
      <c r="DQ9" s="632">
        <v>606065</v>
      </c>
      <c r="DR9" s="624"/>
      <c r="DS9" s="624"/>
      <c r="DT9" s="624"/>
      <c r="DU9" s="624"/>
      <c r="DV9" s="624"/>
      <c r="DW9" s="624"/>
      <c r="DX9" s="624"/>
      <c r="DY9" s="624"/>
      <c r="DZ9" s="624"/>
      <c r="EA9" s="624"/>
      <c r="EB9" s="624"/>
      <c r="EC9" s="633"/>
    </row>
    <row r="10" spans="2:143" ht="11.25" customHeight="1">
      <c r="B10" s="620" t="s">
        <v>223</v>
      </c>
      <c r="C10" s="621"/>
      <c r="D10" s="621"/>
      <c r="E10" s="621"/>
      <c r="F10" s="621"/>
      <c r="G10" s="621"/>
      <c r="H10" s="621"/>
      <c r="I10" s="621"/>
      <c r="J10" s="621"/>
      <c r="K10" s="621"/>
      <c r="L10" s="621"/>
      <c r="M10" s="621"/>
      <c r="N10" s="621"/>
      <c r="O10" s="621"/>
      <c r="P10" s="621"/>
      <c r="Q10" s="622"/>
      <c r="R10" s="623">
        <v>604860</v>
      </c>
      <c r="S10" s="624"/>
      <c r="T10" s="624"/>
      <c r="U10" s="624"/>
      <c r="V10" s="624"/>
      <c r="W10" s="624"/>
      <c r="X10" s="624"/>
      <c r="Y10" s="625"/>
      <c r="Z10" s="626">
        <v>6.7</v>
      </c>
      <c r="AA10" s="626"/>
      <c r="AB10" s="626"/>
      <c r="AC10" s="626"/>
      <c r="AD10" s="627">
        <v>604860</v>
      </c>
      <c r="AE10" s="627"/>
      <c r="AF10" s="627"/>
      <c r="AG10" s="627"/>
      <c r="AH10" s="627"/>
      <c r="AI10" s="627"/>
      <c r="AJ10" s="627"/>
      <c r="AK10" s="627"/>
      <c r="AL10" s="628">
        <v>9.3000000000000007</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100337</v>
      </c>
      <c r="BH10" s="624"/>
      <c r="BI10" s="624"/>
      <c r="BJ10" s="624"/>
      <c r="BK10" s="624"/>
      <c r="BL10" s="624"/>
      <c r="BM10" s="624"/>
      <c r="BN10" s="625"/>
      <c r="BO10" s="626">
        <v>1.8</v>
      </c>
      <c r="BP10" s="626"/>
      <c r="BQ10" s="626"/>
      <c r="BR10" s="626"/>
      <c r="BS10" s="632" t="s">
        <v>108</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4193</v>
      </c>
      <c r="CS10" s="624"/>
      <c r="CT10" s="624"/>
      <c r="CU10" s="624"/>
      <c r="CV10" s="624"/>
      <c r="CW10" s="624"/>
      <c r="CX10" s="624"/>
      <c r="CY10" s="625"/>
      <c r="CZ10" s="626">
        <v>0.1</v>
      </c>
      <c r="DA10" s="626"/>
      <c r="DB10" s="626"/>
      <c r="DC10" s="626"/>
      <c r="DD10" s="632" t="s">
        <v>108</v>
      </c>
      <c r="DE10" s="624"/>
      <c r="DF10" s="624"/>
      <c r="DG10" s="624"/>
      <c r="DH10" s="624"/>
      <c r="DI10" s="624"/>
      <c r="DJ10" s="624"/>
      <c r="DK10" s="624"/>
      <c r="DL10" s="624"/>
      <c r="DM10" s="624"/>
      <c r="DN10" s="624"/>
      <c r="DO10" s="624"/>
      <c r="DP10" s="625"/>
      <c r="DQ10" s="632">
        <v>1193</v>
      </c>
      <c r="DR10" s="624"/>
      <c r="DS10" s="624"/>
      <c r="DT10" s="624"/>
      <c r="DU10" s="624"/>
      <c r="DV10" s="624"/>
      <c r="DW10" s="624"/>
      <c r="DX10" s="624"/>
      <c r="DY10" s="624"/>
      <c r="DZ10" s="624"/>
      <c r="EA10" s="624"/>
      <c r="EB10" s="624"/>
      <c r="EC10" s="633"/>
    </row>
    <row r="11" spans="2:143" ht="11.25" customHeight="1">
      <c r="B11" s="620" t="s">
        <v>226</v>
      </c>
      <c r="C11" s="621"/>
      <c r="D11" s="621"/>
      <c r="E11" s="621"/>
      <c r="F11" s="621"/>
      <c r="G11" s="621"/>
      <c r="H11" s="621"/>
      <c r="I11" s="621"/>
      <c r="J11" s="621"/>
      <c r="K11" s="621"/>
      <c r="L11" s="621"/>
      <c r="M11" s="621"/>
      <c r="N11" s="621"/>
      <c r="O11" s="621"/>
      <c r="P11" s="621"/>
      <c r="Q11" s="622"/>
      <c r="R11" s="623" t="s">
        <v>108</v>
      </c>
      <c r="S11" s="624"/>
      <c r="T11" s="624"/>
      <c r="U11" s="624"/>
      <c r="V11" s="624"/>
      <c r="W11" s="624"/>
      <c r="X11" s="624"/>
      <c r="Y11" s="625"/>
      <c r="Z11" s="626" t="s">
        <v>108</v>
      </c>
      <c r="AA11" s="626"/>
      <c r="AB11" s="626"/>
      <c r="AC11" s="626"/>
      <c r="AD11" s="627" t="s">
        <v>108</v>
      </c>
      <c r="AE11" s="627"/>
      <c r="AF11" s="627"/>
      <c r="AG11" s="627"/>
      <c r="AH11" s="627"/>
      <c r="AI11" s="627"/>
      <c r="AJ11" s="627"/>
      <c r="AK11" s="627"/>
      <c r="AL11" s="628" t="s">
        <v>108</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1231683</v>
      </c>
      <c r="BH11" s="624"/>
      <c r="BI11" s="624"/>
      <c r="BJ11" s="624"/>
      <c r="BK11" s="624"/>
      <c r="BL11" s="624"/>
      <c r="BM11" s="624"/>
      <c r="BN11" s="625"/>
      <c r="BO11" s="626">
        <v>21.6</v>
      </c>
      <c r="BP11" s="626"/>
      <c r="BQ11" s="626"/>
      <c r="BR11" s="626"/>
      <c r="BS11" s="632" t="s">
        <v>108</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115597</v>
      </c>
      <c r="CS11" s="624"/>
      <c r="CT11" s="624"/>
      <c r="CU11" s="624"/>
      <c r="CV11" s="624"/>
      <c r="CW11" s="624"/>
      <c r="CX11" s="624"/>
      <c r="CY11" s="625"/>
      <c r="CZ11" s="626">
        <v>1.4</v>
      </c>
      <c r="DA11" s="626"/>
      <c r="DB11" s="626"/>
      <c r="DC11" s="626"/>
      <c r="DD11" s="632">
        <v>28401</v>
      </c>
      <c r="DE11" s="624"/>
      <c r="DF11" s="624"/>
      <c r="DG11" s="624"/>
      <c r="DH11" s="624"/>
      <c r="DI11" s="624"/>
      <c r="DJ11" s="624"/>
      <c r="DK11" s="624"/>
      <c r="DL11" s="624"/>
      <c r="DM11" s="624"/>
      <c r="DN11" s="624"/>
      <c r="DO11" s="624"/>
      <c r="DP11" s="625"/>
      <c r="DQ11" s="632">
        <v>96915</v>
      </c>
      <c r="DR11" s="624"/>
      <c r="DS11" s="624"/>
      <c r="DT11" s="624"/>
      <c r="DU11" s="624"/>
      <c r="DV11" s="624"/>
      <c r="DW11" s="624"/>
      <c r="DX11" s="624"/>
      <c r="DY11" s="624"/>
      <c r="DZ11" s="624"/>
      <c r="EA11" s="624"/>
      <c r="EB11" s="624"/>
      <c r="EC11" s="633"/>
    </row>
    <row r="12" spans="2:143" ht="11.25" customHeight="1">
      <c r="B12" s="620" t="s">
        <v>229</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2773280</v>
      </c>
      <c r="BH12" s="624"/>
      <c r="BI12" s="624"/>
      <c r="BJ12" s="624"/>
      <c r="BK12" s="624"/>
      <c r="BL12" s="624"/>
      <c r="BM12" s="624"/>
      <c r="BN12" s="625"/>
      <c r="BO12" s="626">
        <v>48.7</v>
      </c>
      <c r="BP12" s="626"/>
      <c r="BQ12" s="626"/>
      <c r="BR12" s="626"/>
      <c r="BS12" s="632" t="s">
        <v>108</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252310</v>
      </c>
      <c r="CS12" s="624"/>
      <c r="CT12" s="624"/>
      <c r="CU12" s="624"/>
      <c r="CV12" s="624"/>
      <c r="CW12" s="624"/>
      <c r="CX12" s="624"/>
      <c r="CY12" s="625"/>
      <c r="CZ12" s="626">
        <v>3</v>
      </c>
      <c r="DA12" s="626"/>
      <c r="DB12" s="626"/>
      <c r="DC12" s="626"/>
      <c r="DD12" s="632">
        <v>156748</v>
      </c>
      <c r="DE12" s="624"/>
      <c r="DF12" s="624"/>
      <c r="DG12" s="624"/>
      <c r="DH12" s="624"/>
      <c r="DI12" s="624"/>
      <c r="DJ12" s="624"/>
      <c r="DK12" s="624"/>
      <c r="DL12" s="624"/>
      <c r="DM12" s="624"/>
      <c r="DN12" s="624"/>
      <c r="DO12" s="624"/>
      <c r="DP12" s="625"/>
      <c r="DQ12" s="632">
        <v>203421</v>
      </c>
      <c r="DR12" s="624"/>
      <c r="DS12" s="624"/>
      <c r="DT12" s="624"/>
      <c r="DU12" s="624"/>
      <c r="DV12" s="624"/>
      <c r="DW12" s="624"/>
      <c r="DX12" s="624"/>
      <c r="DY12" s="624"/>
      <c r="DZ12" s="624"/>
      <c r="EA12" s="624"/>
      <c r="EB12" s="624"/>
      <c r="EC12" s="633"/>
    </row>
    <row r="13" spans="2:143" ht="11.25" customHeight="1">
      <c r="B13" s="620" t="s">
        <v>232</v>
      </c>
      <c r="C13" s="621"/>
      <c r="D13" s="621"/>
      <c r="E13" s="621"/>
      <c r="F13" s="621"/>
      <c r="G13" s="621"/>
      <c r="H13" s="621"/>
      <c r="I13" s="621"/>
      <c r="J13" s="621"/>
      <c r="K13" s="621"/>
      <c r="L13" s="621"/>
      <c r="M13" s="621"/>
      <c r="N13" s="621"/>
      <c r="O13" s="621"/>
      <c r="P13" s="621"/>
      <c r="Q13" s="622"/>
      <c r="R13" s="623">
        <v>36673</v>
      </c>
      <c r="S13" s="624"/>
      <c r="T13" s="624"/>
      <c r="U13" s="624"/>
      <c r="V13" s="624"/>
      <c r="W13" s="624"/>
      <c r="X13" s="624"/>
      <c r="Y13" s="625"/>
      <c r="Z13" s="626">
        <v>0.4</v>
      </c>
      <c r="AA13" s="626"/>
      <c r="AB13" s="626"/>
      <c r="AC13" s="626"/>
      <c r="AD13" s="627">
        <v>36673</v>
      </c>
      <c r="AE13" s="627"/>
      <c r="AF13" s="627"/>
      <c r="AG13" s="627"/>
      <c r="AH13" s="627"/>
      <c r="AI13" s="627"/>
      <c r="AJ13" s="627"/>
      <c r="AK13" s="627"/>
      <c r="AL13" s="628">
        <v>0.6</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2757697</v>
      </c>
      <c r="BH13" s="624"/>
      <c r="BI13" s="624"/>
      <c r="BJ13" s="624"/>
      <c r="BK13" s="624"/>
      <c r="BL13" s="624"/>
      <c r="BM13" s="624"/>
      <c r="BN13" s="625"/>
      <c r="BO13" s="626">
        <v>48.5</v>
      </c>
      <c r="BP13" s="626"/>
      <c r="BQ13" s="626"/>
      <c r="BR13" s="626"/>
      <c r="BS13" s="632" t="s">
        <v>108</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977748</v>
      </c>
      <c r="CS13" s="624"/>
      <c r="CT13" s="624"/>
      <c r="CU13" s="624"/>
      <c r="CV13" s="624"/>
      <c r="CW13" s="624"/>
      <c r="CX13" s="624"/>
      <c r="CY13" s="625"/>
      <c r="CZ13" s="626">
        <v>11.7</v>
      </c>
      <c r="DA13" s="626"/>
      <c r="DB13" s="626"/>
      <c r="DC13" s="626"/>
      <c r="DD13" s="632">
        <v>305400</v>
      </c>
      <c r="DE13" s="624"/>
      <c r="DF13" s="624"/>
      <c r="DG13" s="624"/>
      <c r="DH13" s="624"/>
      <c r="DI13" s="624"/>
      <c r="DJ13" s="624"/>
      <c r="DK13" s="624"/>
      <c r="DL13" s="624"/>
      <c r="DM13" s="624"/>
      <c r="DN13" s="624"/>
      <c r="DO13" s="624"/>
      <c r="DP13" s="625"/>
      <c r="DQ13" s="632">
        <v>872431</v>
      </c>
      <c r="DR13" s="624"/>
      <c r="DS13" s="624"/>
      <c r="DT13" s="624"/>
      <c r="DU13" s="624"/>
      <c r="DV13" s="624"/>
      <c r="DW13" s="624"/>
      <c r="DX13" s="624"/>
      <c r="DY13" s="624"/>
      <c r="DZ13" s="624"/>
      <c r="EA13" s="624"/>
      <c r="EB13" s="624"/>
      <c r="EC13" s="633"/>
    </row>
    <row r="14" spans="2:143" ht="11.25" customHeight="1">
      <c r="B14" s="620" t="s">
        <v>235</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42727</v>
      </c>
      <c r="BH14" s="624"/>
      <c r="BI14" s="624"/>
      <c r="BJ14" s="624"/>
      <c r="BK14" s="624"/>
      <c r="BL14" s="624"/>
      <c r="BM14" s="624"/>
      <c r="BN14" s="625"/>
      <c r="BO14" s="626">
        <v>0.8</v>
      </c>
      <c r="BP14" s="626"/>
      <c r="BQ14" s="626"/>
      <c r="BR14" s="626"/>
      <c r="BS14" s="632" t="s">
        <v>108</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458613</v>
      </c>
      <c r="CS14" s="624"/>
      <c r="CT14" s="624"/>
      <c r="CU14" s="624"/>
      <c r="CV14" s="624"/>
      <c r="CW14" s="624"/>
      <c r="CX14" s="624"/>
      <c r="CY14" s="625"/>
      <c r="CZ14" s="626">
        <v>5.5</v>
      </c>
      <c r="DA14" s="626"/>
      <c r="DB14" s="626"/>
      <c r="DC14" s="626"/>
      <c r="DD14" s="632">
        <v>57826</v>
      </c>
      <c r="DE14" s="624"/>
      <c r="DF14" s="624"/>
      <c r="DG14" s="624"/>
      <c r="DH14" s="624"/>
      <c r="DI14" s="624"/>
      <c r="DJ14" s="624"/>
      <c r="DK14" s="624"/>
      <c r="DL14" s="624"/>
      <c r="DM14" s="624"/>
      <c r="DN14" s="624"/>
      <c r="DO14" s="624"/>
      <c r="DP14" s="625"/>
      <c r="DQ14" s="632">
        <v>436488</v>
      </c>
      <c r="DR14" s="624"/>
      <c r="DS14" s="624"/>
      <c r="DT14" s="624"/>
      <c r="DU14" s="624"/>
      <c r="DV14" s="624"/>
      <c r="DW14" s="624"/>
      <c r="DX14" s="624"/>
      <c r="DY14" s="624"/>
      <c r="DZ14" s="624"/>
      <c r="EA14" s="624"/>
      <c r="EB14" s="624"/>
      <c r="EC14" s="633"/>
    </row>
    <row r="15" spans="2:143" ht="11.25" customHeight="1">
      <c r="B15" s="620" t="s">
        <v>238</v>
      </c>
      <c r="C15" s="621"/>
      <c r="D15" s="621"/>
      <c r="E15" s="621"/>
      <c r="F15" s="621"/>
      <c r="G15" s="621"/>
      <c r="H15" s="621"/>
      <c r="I15" s="621"/>
      <c r="J15" s="621"/>
      <c r="K15" s="621"/>
      <c r="L15" s="621"/>
      <c r="M15" s="621"/>
      <c r="N15" s="621"/>
      <c r="O15" s="621"/>
      <c r="P15" s="621"/>
      <c r="Q15" s="622"/>
      <c r="R15" s="623">
        <v>18431</v>
      </c>
      <c r="S15" s="624"/>
      <c r="T15" s="624"/>
      <c r="U15" s="624"/>
      <c r="V15" s="624"/>
      <c r="W15" s="624"/>
      <c r="X15" s="624"/>
      <c r="Y15" s="625"/>
      <c r="Z15" s="626">
        <v>0.2</v>
      </c>
      <c r="AA15" s="626"/>
      <c r="AB15" s="626"/>
      <c r="AC15" s="626"/>
      <c r="AD15" s="627">
        <v>18431</v>
      </c>
      <c r="AE15" s="627"/>
      <c r="AF15" s="627"/>
      <c r="AG15" s="627"/>
      <c r="AH15" s="627"/>
      <c r="AI15" s="627"/>
      <c r="AJ15" s="627"/>
      <c r="AK15" s="627"/>
      <c r="AL15" s="628">
        <v>0.3</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193947</v>
      </c>
      <c r="BH15" s="624"/>
      <c r="BI15" s="624"/>
      <c r="BJ15" s="624"/>
      <c r="BK15" s="624"/>
      <c r="BL15" s="624"/>
      <c r="BM15" s="624"/>
      <c r="BN15" s="625"/>
      <c r="BO15" s="626">
        <v>3.4</v>
      </c>
      <c r="BP15" s="626"/>
      <c r="BQ15" s="626"/>
      <c r="BR15" s="626"/>
      <c r="BS15" s="632" t="s">
        <v>108</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856974</v>
      </c>
      <c r="CS15" s="624"/>
      <c r="CT15" s="624"/>
      <c r="CU15" s="624"/>
      <c r="CV15" s="624"/>
      <c r="CW15" s="624"/>
      <c r="CX15" s="624"/>
      <c r="CY15" s="625"/>
      <c r="CZ15" s="626">
        <v>10.3</v>
      </c>
      <c r="DA15" s="626"/>
      <c r="DB15" s="626"/>
      <c r="DC15" s="626"/>
      <c r="DD15" s="632">
        <v>64220</v>
      </c>
      <c r="DE15" s="624"/>
      <c r="DF15" s="624"/>
      <c r="DG15" s="624"/>
      <c r="DH15" s="624"/>
      <c r="DI15" s="624"/>
      <c r="DJ15" s="624"/>
      <c r="DK15" s="624"/>
      <c r="DL15" s="624"/>
      <c r="DM15" s="624"/>
      <c r="DN15" s="624"/>
      <c r="DO15" s="624"/>
      <c r="DP15" s="625"/>
      <c r="DQ15" s="632">
        <v>785541</v>
      </c>
      <c r="DR15" s="624"/>
      <c r="DS15" s="624"/>
      <c r="DT15" s="624"/>
      <c r="DU15" s="624"/>
      <c r="DV15" s="624"/>
      <c r="DW15" s="624"/>
      <c r="DX15" s="624"/>
      <c r="DY15" s="624"/>
      <c r="DZ15" s="624"/>
      <c r="EA15" s="624"/>
      <c r="EB15" s="624"/>
      <c r="EC15" s="633"/>
    </row>
    <row r="16" spans="2:143" ht="11.25" customHeight="1">
      <c r="B16" s="620" t="s">
        <v>241</v>
      </c>
      <c r="C16" s="621"/>
      <c r="D16" s="621"/>
      <c r="E16" s="621"/>
      <c r="F16" s="621"/>
      <c r="G16" s="621"/>
      <c r="H16" s="621"/>
      <c r="I16" s="621"/>
      <c r="J16" s="621"/>
      <c r="K16" s="621"/>
      <c r="L16" s="621"/>
      <c r="M16" s="621"/>
      <c r="N16" s="621"/>
      <c r="O16" s="621"/>
      <c r="P16" s="621"/>
      <c r="Q16" s="622"/>
      <c r="R16" s="623">
        <v>33105</v>
      </c>
      <c r="S16" s="624"/>
      <c r="T16" s="624"/>
      <c r="U16" s="624"/>
      <c r="V16" s="624"/>
      <c r="W16" s="624"/>
      <c r="X16" s="624"/>
      <c r="Y16" s="625"/>
      <c r="Z16" s="626">
        <v>0.4</v>
      </c>
      <c r="AA16" s="626"/>
      <c r="AB16" s="626"/>
      <c r="AC16" s="626"/>
      <c r="AD16" s="627" t="s">
        <v>108</v>
      </c>
      <c r="AE16" s="627"/>
      <c r="AF16" s="627"/>
      <c r="AG16" s="627"/>
      <c r="AH16" s="627"/>
      <c r="AI16" s="627"/>
      <c r="AJ16" s="627"/>
      <c r="AK16" s="627"/>
      <c r="AL16" s="628" t="s">
        <v>108</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t="s">
        <v>108</v>
      </c>
      <c r="CS16" s="624"/>
      <c r="CT16" s="624"/>
      <c r="CU16" s="624"/>
      <c r="CV16" s="624"/>
      <c r="CW16" s="624"/>
      <c r="CX16" s="624"/>
      <c r="CY16" s="625"/>
      <c r="CZ16" s="626" t="s">
        <v>108</v>
      </c>
      <c r="DA16" s="626"/>
      <c r="DB16" s="626"/>
      <c r="DC16" s="626"/>
      <c r="DD16" s="632" t="s">
        <v>108</v>
      </c>
      <c r="DE16" s="624"/>
      <c r="DF16" s="624"/>
      <c r="DG16" s="624"/>
      <c r="DH16" s="624"/>
      <c r="DI16" s="624"/>
      <c r="DJ16" s="624"/>
      <c r="DK16" s="624"/>
      <c r="DL16" s="624"/>
      <c r="DM16" s="624"/>
      <c r="DN16" s="624"/>
      <c r="DO16" s="624"/>
      <c r="DP16" s="625"/>
      <c r="DQ16" s="632" t="s">
        <v>108</v>
      </c>
      <c r="DR16" s="624"/>
      <c r="DS16" s="624"/>
      <c r="DT16" s="624"/>
      <c r="DU16" s="624"/>
      <c r="DV16" s="624"/>
      <c r="DW16" s="624"/>
      <c r="DX16" s="624"/>
      <c r="DY16" s="624"/>
      <c r="DZ16" s="624"/>
      <c r="EA16" s="624"/>
      <c r="EB16" s="624"/>
      <c r="EC16" s="633"/>
    </row>
    <row r="17" spans="2:133" ht="11.25" customHeight="1">
      <c r="B17" s="620" t="s">
        <v>244</v>
      </c>
      <c r="C17" s="621"/>
      <c r="D17" s="621"/>
      <c r="E17" s="621"/>
      <c r="F17" s="621"/>
      <c r="G17" s="621"/>
      <c r="H17" s="621"/>
      <c r="I17" s="621"/>
      <c r="J17" s="621"/>
      <c r="K17" s="621"/>
      <c r="L17" s="621"/>
      <c r="M17" s="621"/>
      <c r="N17" s="621"/>
      <c r="O17" s="621"/>
      <c r="P17" s="621"/>
      <c r="Q17" s="622"/>
      <c r="R17" s="623" t="s">
        <v>108</v>
      </c>
      <c r="S17" s="624"/>
      <c r="T17" s="624"/>
      <c r="U17" s="624"/>
      <c r="V17" s="624"/>
      <c r="W17" s="624"/>
      <c r="X17" s="624"/>
      <c r="Y17" s="625"/>
      <c r="Z17" s="626" t="s">
        <v>108</v>
      </c>
      <c r="AA17" s="626"/>
      <c r="AB17" s="626"/>
      <c r="AC17" s="626"/>
      <c r="AD17" s="627" t="s">
        <v>108</v>
      </c>
      <c r="AE17" s="627"/>
      <c r="AF17" s="627"/>
      <c r="AG17" s="627"/>
      <c r="AH17" s="627"/>
      <c r="AI17" s="627"/>
      <c r="AJ17" s="627"/>
      <c r="AK17" s="627"/>
      <c r="AL17" s="628" t="s">
        <v>108</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237039</v>
      </c>
      <c r="CS17" s="624"/>
      <c r="CT17" s="624"/>
      <c r="CU17" s="624"/>
      <c r="CV17" s="624"/>
      <c r="CW17" s="624"/>
      <c r="CX17" s="624"/>
      <c r="CY17" s="625"/>
      <c r="CZ17" s="626">
        <v>2.8</v>
      </c>
      <c r="DA17" s="626"/>
      <c r="DB17" s="626"/>
      <c r="DC17" s="626"/>
      <c r="DD17" s="632" t="s">
        <v>108</v>
      </c>
      <c r="DE17" s="624"/>
      <c r="DF17" s="624"/>
      <c r="DG17" s="624"/>
      <c r="DH17" s="624"/>
      <c r="DI17" s="624"/>
      <c r="DJ17" s="624"/>
      <c r="DK17" s="624"/>
      <c r="DL17" s="624"/>
      <c r="DM17" s="624"/>
      <c r="DN17" s="624"/>
      <c r="DO17" s="624"/>
      <c r="DP17" s="625"/>
      <c r="DQ17" s="632">
        <v>237039</v>
      </c>
      <c r="DR17" s="624"/>
      <c r="DS17" s="624"/>
      <c r="DT17" s="624"/>
      <c r="DU17" s="624"/>
      <c r="DV17" s="624"/>
      <c r="DW17" s="624"/>
      <c r="DX17" s="624"/>
      <c r="DY17" s="624"/>
      <c r="DZ17" s="624"/>
      <c r="EA17" s="624"/>
      <c r="EB17" s="624"/>
      <c r="EC17" s="633"/>
    </row>
    <row r="18" spans="2:133" ht="11.25" customHeight="1">
      <c r="B18" s="620" t="s">
        <v>247</v>
      </c>
      <c r="C18" s="621"/>
      <c r="D18" s="621"/>
      <c r="E18" s="621"/>
      <c r="F18" s="621"/>
      <c r="G18" s="621"/>
      <c r="H18" s="621"/>
      <c r="I18" s="621"/>
      <c r="J18" s="621"/>
      <c r="K18" s="621"/>
      <c r="L18" s="621"/>
      <c r="M18" s="621"/>
      <c r="N18" s="621"/>
      <c r="O18" s="621"/>
      <c r="P18" s="621"/>
      <c r="Q18" s="622"/>
      <c r="R18" s="623">
        <v>33101</v>
      </c>
      <c r="S18" s="624"/>
      <c r="T18" s="624"/>
      <c r="U18" s="624"/>
      <c r="V18" s="624"/>
      <c r="W18" s="624"/>
      <c r="X18" s="624"/>
      <c r="Y18" s="625"/>
      <c r="Z18" s="626">
        <v>0.4</v>
      </c>
      <c r="AA18" s="626"/>
      <c r="AB18" s="626"/>
      <c r="AC18" s="626"/>
      <c r="AD18" s="627" t="s">
        <v>108</v>
      </c>
      <c r="AE18" s="627"/>
      <c r="AF18" s="627"/>
      <c r="AG18" s="627"/>
      <c r="AH18" s="627"/>
      <c r="AI18" s="627"/>
      <c r="AJ18" s="627"/>
      <c r="AK18" s="627"/>
      <c r="AL18" s="628" t="s">
        <v>108</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v>17939</v>
      </c>
      <c r="CS18" s="624"/>
      <c r="CT18" s="624"/>
      <c r="CU18" s="624"/>
      <c r="CV18" s="624"/>
      <c r="CW18" s="624"/>
      <c r="CX18" s="624"/>
      <c r="CY18" s="625"/>
      <c r="CZ18" s="626">
        <v>0.2</v>
      </c>
      <c r="DA18" s="626"/>
      <c r="DB18" s="626"/>
      <c r="DC18" s="626"/>
      <c r="DD18" s="632">
        <v>17939</v>
      </c>
      <c r="DE18" s="624"/>
      <c r="DF18" s="624"/>
      <c r="DG18" s="624"/>
      <c r="DH18" s="624"/>
      <c r="DI18" s="624"/>
      <c r="DJ18" s="624"/>
      <c r="DK18" s="624"/>
      <c r="DL18" s="624"/>
      <c r="DM18" s="624"/>
      <c r="DN18" s="624"/>
      <c r="DO18" s="624"/>
      <c r="DP18" s="625"/>
      <c r="DQ18" s="632">
        <v>17939</v>
      </c>
      <c r="DR18" s="624"/>
      <c r="DS18" s="624"/>
      <c r="DT18" s="624"/>
      <c r="DU18" s="624"/>
      <c r="DV18" s="624"/>
      <c r="DW18" s="624"/>
      <c r="DX18" s="624"/>
      <c r="DY18" s="624"/>
      <c r="DZ18" s="624"/>
      <c r="EA18" s="624"/>
      <c r="EB18" s="624"/>
      <c r="EC18" s="633"/>
    </row>
    <row r="19" spans="2:133" ht="11.25" customHeight="1">
      <c r="B19" s="620" t="s">
        <v>250</v>
      </c>
      <c r="C19" s="621"/>
      <c r="D19" s="621"/>
      <c r="E19" s="621"/>
      <c r="F19" s="621"/>
      <c r="G19" s="621"/>
      <c r="H19" s="621"/>
      <c r="I19" s="621"/>
      <c r="J19" s="621"/>
      <c r="K19" s="621"/>
      <c r="L19" s="621"/>
      <c r="M19" s="621"/>
      <c r="N19" s="621"/>
      <c r="O19" s="621"/>
      <c r="P19" s="621"/>
      <c r="Q19" s="622"/>
      <c r="R19" s="623">
        <v>4</v>
      </c>
      <c r="S19" s="624"/>
      <c r="T19" s="624"/>
      <c r="U19" s="624"/>
      <c r="V19" s="624"/>
      <c r="W19" s="624"/>
      <c r="X19" s="624"/>
      <c r="Y19" s="625"/>
      <c r="Z19" s="626">
        <v>0</v>
      </c>
      <c r="AA19" s="626"/>
      <c r="AB19" s="626"/>
      <c r="AC19" s="626"/>
      <c r="AD19" s="627" t="s">
        <v>108</v>
      </c>
      <c r="AE19" s="627"/>
      <c r="AF19" s="627"/>
      <c r="AG19" s="627"/>
      <c r="AH19" s="627"/>
      <c r="AI19" s="627"/>
      <c r="AJ19" s="627"/>
      <c r="AK19" s="627"/>
      <c r="AL19" s="628" t="s">
        <v>108</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t="s">
        <v>108</v>
      </c>
      <c r="BH19" s="624"/>
      <c r="BI19" s="624"/>
      <c r="BJ19" s="624"/>
      <c r="BK19" s="624"/>
      <c r="BL19" s="624"/>
      <c r="BM19" s="624"/>
      <c r="BN19" s="625"/>
      <c r="BO19" s="626" t="s">
        <v>108</v>
      </c>
      <c r="BP19" s="626"/>
      <c r="BQ19" s="626"/>
      <c r="BR19" s="626"/>
      <c r="BS19" s="632" t="s">
        <v>108</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253</v>
      </c>
      <c r="C20" s="621"/>
      <c r="D20" s="621"/>
      <c r="E20" s="621"/>
      <c r="F20" s="621"/>
      <c r="G20" s="621"/>
      <c r="H20" s="621"/>
      <c r="I20" s="621"/>
      <c r="J20" s="621"/>
      <c r="K20" s="621"/>
      <c r="L20" s="621"/>
      <c r="M20" s="621"/>
      <c r="N20" s="621"/>
      <c r="O20" s="621"/>
      <c r="P20" s="621"/>
      <c r="Q20" s="622"/>
      <c r="R20" s="623">
        <v>6527680</v>
      </c>
      <c r="S20" s="624"/>
      <c r="T20" s="624"/>
      <c r="U20" s="624"/>
      <c r="V20" s="624"/>
      <c r="W20" s="624"/>
      <c r="X20" s="624"/>
      <c r="Y20" s="625"/>
      <c r="Z20" s="626">
        <v>72.400000000000006</v>
      </c>
      <c r="AA20" s="626"/>
      <c r="AB20" s="626"/>
      <c r="AC20" s="626"/>
      <c r="AD20" s="627">
        <v>6494575</v>
      </c>
      <c r="AE20" s="627"/>
      <c r="AF20" s="627"/>
      <c r="AG20" s="627"/>
      <c r="AH20" s="627"/>
      <c r="AI20" s="627"/>
      <c r="AJ20" s="627"/>
      <c r="AK20" s="627"/>
      <c r="AL20" s="628">
        <v>99.6</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t="s">
        <v>108</v>
      </c>
      <c r="BH20" s="624"/>
      <c r="BI20" s="624"/>
      <c r="BJ20" s="624"/>
      <c r="BK20" s="624"/>
      <c r="BL20" s="624"/>
      <c r="BM20" s="624"/>
      <c r="BN20" s="625"/>
      <c r="BO20" s="626" t="s">
        <v>108</v>
      </c>
      <c r="BP20" s="626"/>
      <c r="BQ20" s="626"/>
      <c r="BR20" s="626"/>
      <c r="BS20" s="632" t="s">
        <v>108</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8357600</v>
      </c>
      <c r="CS20" s="624"/>
      <c r="CT20" s="624"/>
      <c r="CU20" s="624"/>
      <c r="CV20" s="624"/>
      <c r="CW20" s="624"/>
      <c r="CX20" s="624"/>
      <c r="CY20" s="625"/>
      <c r="CZ20" s="626">
        <v>100</v>
      </c>
      <c r="DA20" s="626"/>
      <c r="DB20" s="626"/>
      <c r="DC20" s="626"/>
      <c r="DD20" s="632">
        <v>1460004</v>
      </c>
      <c r="DE20" s="624"/>
      <c r="DF20" s="624"/>
      <c r="DG20" s="624"/>
      <c r="DH20" s="624"/>
      <c r="DI20" s="624"/>
      <c r="DJ20" s="624"/>
      <c r="DK20" s="624"/>
      <c r="DL20" s="624"/>
      <c r="DM20" s="624"/>
      <c r="DN20" s="624"/>
      <c r="DO20" s="624"/>
      <c r="DP20" s="625"/>
      <c r="DQ20" s="632">
        <v>6271794</v>
      </c>
      <c r="DR20" s="624"/>
      <c r="DS20" s="624"/>
      <c r="DT20" s="624"/>
      <c r="DU20" s="624"/>
      <c r="DV20" s="624"/>
      <c r="DW20" s="624"/>
      <c r="DX20" s="624"/>
      <c r="DY20" s="624"/>
      <c r="DZ20" s="624"/>
      <c r="EA20" s="624"/>
      <c r="EB20" s="624"/>
      <c r="EC20" s="633"/>
    </row>
    <row r="21" spans="2:133" ht="11.25" customHeight="1">
      <c r="B21" s="620" t="s">
        <v>256</v>
      </c>
      <c r="C21" s="621"/>
      <c r="D21" s="621"/>
      <c r="E21" s="621"/>
      <c r="F21" s="621"/>
      <c r="G21" s="621"/>
      <c r="H21" s="621"/>
      <c r="I21" s="621"/>
      <c r="J21" s="621"/>
      <c r="K21" s="621"/>
      <c r="L21" s="621"/>
      <c r="M21" s="621"/>
      <c r="N21" s="621"/>
      <c r="O21" s="621"/>
      <c r="P21" s="621"/>
      <c r="Q21" s="622"/>
      <c r="R21" s="623">
        <v>5287</v>
      </c>
      <c r="S21" s="624"/>
      <c r="T21" s="624"/>
      <c r="U21" s="624"/>
      <c r="V21" s="624"/>
      <c r="W21" s="624"/>
      <c r="X21" s="624"/>
      <c r="Y21" s="625"/>
      <c r="Z21" s="626">
        <v>0.1</v>
      </c>
      <c r="AA21" s="626"/>
      <c r="AB21" s="626"/>
      <c r="AC21" s="626"/>
      <c r="AD21" s="627">
        <v>5287</v>
      </c>
      <c r="AE21" s="627"/>
      <c r="AF21" s="627"/>
      <c r="AG21" s="627"/>
      <c r="AH21" s="627"/>
      <c r="AI21" s="627"/>
      <c r="AJ21" s="627"/>
      <c r="AK21" s="627"/>
      <c r="AL21" s="628">
        <v>0.1</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t="s">
        <v>108</v>
      </c>
      <c r="BH21" s="624"/>
      <c r="BI21" s="624"/>
      <c r="BJ21" s="624"/>
      <c r="BK21" s="624"/>
      <c r="BL21" s="624"/>
      <c r="BM21" s="624"/>
      <c r="BN21" s="625"/>
      <c r="BO21" s="626" t="s">
        <v>108</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258</v>
      </c>
      <c r="C22" s="621"/>
      <c r="D22" s="621"/>
      <c r="E22" s="621"/>
      <c r="F22" s="621"/>
      <c r="G22" s="621"/>
      <c r="H22" s="621"/>
      <c r="I22" s="621"/>
      <c r="J22" s="621"/>
      <c r="K22" s="621"/>
      <c r="L22" s="621"/>
      <c r="M22" s="621"/>
      <c r="N22" s="621"/>
      <c r="O22" s="621"/>
      <c r="P22" s="621"/>
      <c r="Q22" s="622"/>
      <c r="R22" s="623">
        <v>35836</v>
      </c>
      <c r="S22" s="624"/>
      <c r="T22" s="624"/>
      <c r="U22" s="624"/>
      <c r="V22" s="624"/>
      <c r="W22" s="624"/>
      <c r="X22" s="624"/>
      <c r="Y22" s="625"/>
      <c r="Z22" s="626">
        <v>0.4</v>
      </c>
      <c r="AA22" s="626"/>
      <c r="AB22" s="626"/>
      <c r="AC22" s="626"/>
      <c r="AD22" s="627" t="s">
        <v>108</v>
      </c>
      <c r="AE22" s="627"/>
      <c r="AF22" s="627"/>
      <c r="AG22" s="627"/>
      <c r="AH22" s="627"/>
      <c r="AI22" s="627"/>
      <c r="AJ22" s="627"/>
      <c r="AK22" s="627"/>
      <c r="AL22" s="628" t="s">
        <v>108</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261</v>
      </c>
      <c r="C23" s="621"/>
      <c r="D23" s="621"/>
      <c r="E23" s="621"/>
      <c r="F23" s="621"/>
      <c r="G23" s="621"/>
      <c r="H23" s="621"/>
      <c r="I23" s="621"/>
      <c r="J23" s="621"/>
      <c r="K23" s="621"/>
      <c r="L23" s="621"/>
      <c r="M23" s="621"/>
      <c r="N23" s="621"/>
      <c r="O23" s="621"/>
      <c r="P23" s="621"/>
      <c r="Q23" s="622"/>
      <c r="R23" s="623">
        <v>118041</v>
      </c>
      <c r="S23" s="624"/>
      <c r="T23" s="624"/>
      <c r="U23" s="624"/>
      <c r="V23" s="624"/>
      <c r="W23" s="624"/>
      <c r="X23" s="624"/>
      <c r="Y23" s="625"/>
      <c r="Z23" s="626">
        <v>1.3</v>
      </c>
      <c r="AA23" s="626"/>
      <c r="AB23" s="626"/>
      <c r="AC23" s="626"/>
      <c r="AD23" s="627">
        <v>17552</v>
      </c>
      <c r="AE23" s="627"/>
      <c r="AF23" s="627"/>
      <c r="AG23" s="627"/>
      <c r="AH23" s="627"/>
      <c r="AI23" s="627"/>
      <c r="AJ23" s="627"/>
      <c r="AK23" s="627"/>
      <c r="AL23" s="628">
        <v>0.3</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c r="B24" s="620" t="s">
        <v>268</v>
      </c>
      <c r="C24" s="621"/>
      <c r="D24" s="621"/>
      <c r="E24" s="621"/>
      <c r="F24" s="621"/>
      <c r="G24" s="621"/>
      <c r="H24" s="621"/>
      <c r="I24" s="621"/>
      <c r="J24" s="621"/>
      <c r="K24" s="621"/>
      <c r="L24" s="621"/>
      <c r="M24" s="621"/>
      <c r="N24" s="621"/>
      <c r="O24" s="621"/>
      <c r="P24" s="621"/>
      <c r="Q24" s="622"/>
      <c r="R24" s="623">
        <v>21788</v>
      </c>
      <c r="S24" s="624"/>
      <c r="T24" s="624"/>
      <c r="U24" s="624"/>
      <c r="V24" s="624"/>
      <c r="W24" s="624"/>
      <c r="X24" s="624"/>
      <c r="Y24" s="625"/>
      <c r="Z24" s="626">
        <v>0.2</v>
      </c>
      <c r="AA24" s="626"/>
      <c r="AB24" s="626"/>
      <c r="AC24" s="626"/>
      <c r="AD24" s="627" t="s">
        <v>108</v>
      </c>
      <c r="AE24" s="627"/>
      <c r="AF24" s="627"/>
      <c r="AG24" s="627"/>
      <c r="AH24" s="627"/>
      <c r="AI24" s="627"/>
      <c r="AJ24" s="627"/>
      <c r="AK24" s="627"/>
      <c r="AL24" s="628" t="s">
        <v>108</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2861277</v>
      </c>
      <c r="CS24" s="613"/>
      <c r="CT24" s="613"/>
      <c r="CU24" s="613"/>
      <c r="CV24" s="613"/>
      <c r="CW24" s="613"/>
      <c r="CX24" s="613"/>
      <c r="CY24" s="614"/>
      <c r="CZ24" s="650">
        <v>34.200000000000003</v>
      </c>
      <c r="DA24" s="651"/>
      <c r="DB24" s="651"/>
      <c r="DC24" s="652"/>
      <c r="DD24" s="649">
        <v>2041548</v>
      </c>
      <c r="DE24" s="613"/>
      <c r="DF24" s="613"/>
      <c r="DG24" s="613"/>
      <c r="DH24" s="613"/>
      <c r="DI24" s="613"/>
      <c r="DJ24" s="613"/>
      <c r="DK24" s="614"/>
      <c r="DL24" s="649">
        <v>2029547</v>
      </c>
      <c r="DM24" s="613"/>
      <c r="DN24" s="613"/>
      <c r="DO24" s="613"/>
      <c r="DP24" s="613"/>
      <c r="DQ24" s="613"/>
      <c r="DR24" s="613"/>
      <c r="DS24" s="613"/>
      <c r="DT24" s="613"/>
      <c r="DU24" s="613"/>
      <c r="DV24" s="614"/>
      <c r="DW24" s="617">
        <v>31.1</v>
      </c>
      <c r="DX24" s="618"/>
      <c r="DY24" s="618"/>
      <c r="DZ24" s="618"/>
      <c r="EA24" s="618"/>
      <c r="EB24" s="618"/>
      <c r="EC24" s="619"/>
    </row>
    <row r="25" spans="2:133" ht="11.25" customHeight="1">
      <c r="B25" s="620" t="s">
        <v>271</v>
      </c>
      <c r="C25" s="621"/>
      <c r="D25" s="621"/>
      <c r="E25" s="621"/>
      <c r="F25" s="621"/>
      <c r="G25" s="621"/>
      <c r="H25" s="621"/>
      <c r="I25" s="621"/>
      <c r="J25" s="621"/>
      <c r="K25" s="621"/>
      <c r="L25" s="621"/>
      <c r="M25" s="621"/>
      <c r="N25" s="621"/>
      <c r="O25" s="621"/>
      <c r="P25" s="621"/>
      <c r="Q25" s="622"/>
      <c r="R25" s="623">
        <v>704630</v>
      </c>
      <c r="S25" s="624"/>
      <c r="T25" s="624"/>
      <c r="U25" s="624"/>
      <c r="V25" s="624"/>
      <c r="W25" s="624"/>
      <c r="X25" s="624"/>
      <c r="Y25" s="625"/>
      <c r="Z25" s="626">
        <v>7.8</v>
      </c>
      <c r="AA25" s="626"/>
      <c r="AB25" s="626"/>
      <c r="AC25" s="626"/>
      <c r="AD25" s="627" t="s">
        <v>108</v>
      </c>
      <c r="AE25" s="627"/>
      <c r="AF25" s="627"/>
      <c r="AG25" s="627"/>
      <c r="AH25" s="627"/>
      <c r="AI25" s="627"/>
      <c r="AJ25" s="627"/>
      <c r="AK25" s="627"/>
      <c r="AL25" s="628" t="s">
        <v>108</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1433255</v>
      </c>
      <c r="CS25" s="655"/>
      <c r="CT25" s="655"/>
      <c r="CU25" s="655"/>
      <c r="CV25" s="655"/>
      <c r="CW25" s="655"/>
      <c r="CX25" s="655"/>
      <c r="CY25" s="656"/>
      <c r="CZ25" s="657">
        <v>17.100000000000001</v>
      </c>
      <c r="DA25" s="658"/>
      <c r="DB25" s="658"/>
      <c r="DC25" s="659"/>
      <c r="DD25" s="632">
        <v>1325552</v>
      </c>
      <c r="DE25" s="655"/>
      <c r="DF25" s="655"/>
      <c r="DG25" s="655"/>
      <c r="DH25" s="655"/>
      <c r="DI25" s="655"/>
      <c r="DJ25" s="655"/>
      <c r="DK25" s="656"/>
      <c r="DL25" s="632">
        <v>1314026</v>
      </c>
      <c r="DM25" s="655"/>
      <c r="DN25" s="655"/>
      <c r="DO25" s="655"/>
      <c r="DP25" s="655"/>
      <c r="DQ25" s="655"/>
      <c r="DR25" s="655"/>
      <c r="DS25" s="655"/>
      <c r="DT25" s="655"/>
      <c r="DU25" s="655"/>
      <c r="DV25" s="656"/>
      <c r="DW25" s="628">
        <v>20.100000000000001</v>
      </c>
      <c r="DX25" s="653"/>
      <c r="DY25" s="653"/>
      <c r="DZ25" s="653"/>
      <c r="EA25" s="653"/>
      <c r="EB25" s="653"/>
      <c r="EC25" s="654"/>
    </row>
    <row r="26" spans="2:133" ht="11.25" customHeight="1">
      <c r="B26" s="660" t="s">
        <v>274</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927640</v>
      </c>
      <c r="CS26" s="624"/>
      <c r="CT26" s="624"/>
      <c r="CU26" s="624"/>
      <c r="CV26" s="624"/>
      <c r="CW26" s="624"/>
      <c r="CX26" s="624"/>
      <c r="CY26" s="625"/>
      <c r="CZ26" s="657">
        <v>11.1</v>
      </c>
      <c r="DA26" s="658"/>
      <c r="DB26" s="658"/>
      <c r="DC26" s="659"/>
      <c r="DD26" s="632">
        <v>828936</v>
      </c>
      <c r="DE26" s="624"/>
      <c r="DF26" s="624"/>
      <c r="DG26" s="624"/>
      <c r="DH26" s="624"/>
      <c r="DI26" s="624"/>
      <c r="DJ26" s="624"/>
      <c r="DK26" s="625"/>
      <c r="DL26" s="632" t="s">
        <v>207</v>
      </c>
      <c r="DM26" s="624"/>
      <c r="DN26" s="624"/>
      <c r="DO26" s="624"/>
      <c r="DP26" s="624"/>
      <c r="DQ26" s="624"/>
      <c r="DR26" s="624"/>
      <c r="DS26" s="624"/>
      <c r="DT26" s="624"/>
      <c r="DU26" s="624"/>
      <c r="DV26" s="625"/>
      <c r="DW26" s="628" t="s">
        <v>207</v>
      </c>
      <c r="DX26" s="653"/>
      <c r="DY26" s="653"/>
      <c r="DZ26" s="653"/>
      <c r="EA26" s="653"/>
      <c r="EB26" s="653"/>
      <c r="EC26" s="654"/>
    </row>
    <row r="27" spans="2:133" ht="11.25" customHeight="1">
      <c r="B27" s="620" t="s">
        <v>277</v>
      </c>
      <c r="C27" s="621"/>
      <c r="D27" s="621"/>
      <c r="E27" s="621"/>
      <c r="F27" s="621"/>
      <c r="G27" s="621"/>
      <c r="H27" s="621"/>
      <c r="I27" s="621"/>
      <c r="J27" s="621"/>
      <c r="K27" s="621"/>
      <c r="L27" s="621"/>
      <c r="M27" s="621"/>
      <c r="N27" s="621"/>
      <c r="O27" s="621"/>
      <c r="P27" s="621"/>
      <c r="Q27" s="622"/>
      <c r="R27" s="623">
        <v>572154</v>
      </c>
      <c r="S27" s="624"/>
      <c r="T27" s="624"/>
      <c r="U27" s="624"/>
      <c r="V27" s="624"/>
      <c r="W27" s="624"/>
      <c r="X27" s="624"/>
      <c r="Y27" s="625"/>
      <c r="Z27" s="626">
        <v>6.3</v>
      </c>
      <c r="AA27" s="626"/>
      <c r="AB27" s="626"/>
      <c r="AC27" s="626"/>
      <c r="AD27" s="627" t="s">
        <v>108</v>
      </c>
      <c r="AE27" s="627"/>
      <c r="AF27" s="627"/>
      <c r="AG27" s="627"/>
      <c r="AH27" s="627"/>
      <c r="AI27" s="627"/>
      <c r="AJ27" s="627"/>
      <c r="AK27" s="627"/>
      <c r="AL27" s="628" t="s">
        <v>108</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5689139</v>
      </c>
      <c r="BH27" s="624"/>
      <c r="BI27" s="624"/>
      <c r="BJ27" s="624"/>
      <c r="BK27" s="624"/>
      <c r="BL27" s="624"/>
      <c r="BM27" s="624"/>
      <c r="BN27" s="625"/>
      <c r="BO27" s="626">
        <v>100</v>
      </c>
      <c r="BP27" s="626"/>
      <c r="BQ27" s="626"/>
      <c r="BR27" s="626"/>
      <c r="BS27" s="632" t="s">
        <v>108</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1190983</v>
      </c>
      <c r="CS27" s="655"/>
      <c r="CT27" s="655"/>
      <c r="CU27" s="655"/>
      <c r="CV27" s="655"/>
      <c r="CW27" s="655"/>
      <c r="CX27" s="655"/>
      <c r="CY27" s="656"/>
      <c r="CZ27" s="657">
        <v>14.3</v>
      </c>
      <c r="DA27" s="658"/>
      <c r="DB27" s="658"/>
      <c r="DC27" s="659"/>
      <c r="DD27" s="632">
        <v>478957</v>
      </c>
      <c r="DE27" s="655"/>
      <c r="DF27" s="655"/>
      <c r="DG27" s="655"/>
      <c r="DH27" s="655"/>
      <c r="DI27" s="655"/>
      <c r="DJ27" s="655"/>
      <c r="DK27" s="656"/>
      <c r="DL27" s="632">
        <v>478482</v>
      </c>
      <c r="DM27" s="655"/>
      <c r="DN27" s="655"/>
      <c r="DO27" s="655"/>
      <c r="DP27" s="655"/>
      <c r="DQ27" s="655"/>
      <c r="DR27" s="655"/>
      <c r="DS27" s="655"/>
      <c r="DT27" s="655"/>
      <c r="DU27" s="655"/>
      <c r="DV27" s="656"/>
      <c r="DW27" s="628">
        <v>7.3</v>
      </c>
      <c r="DX27" s="653"/>
      <c r="DY27" s="653"/>
      <c r="DZ27" s="653"/>
      <c r="EA27" s="653"/>
      <c r="EB27" s="653"/>
      <c r="EC27" s="654"/>
    </row>
    <row r="28" spans="2:133" ht="11.25" customHeight="1">
      <c r="B28" s="620" t="s">
        <v>280</v>
      </c>
      <c r="C28" s="621"/>
      <c r="D28" s="621"/>
      <c r="E28" s="621"/>
      <c r="F28" s="621"/>
      <c r="G28" s="621"/>
      <c r="H28" s="621"/>
      <c r="I28" s="621"/>
      <c r="J28" s="621"/>
      <c r="K28" s="621"/>
      <c r="L28" s="621"/>
      <c r="M28" s="621"/>
      <c r="N28" s="621"/>
      <c r="O28" s="621"/>
      <c r="P28" s="621"/>
      <c r="Q28" s="622"/>
      <c r="R28" s="623">
        <v>45446</v>
      </c>
      <c r="S28" s="624"/>
      <c r="T28" s="624"/>
      <c r="U28" s="624"/>
      <c r="V28" s="624"/>
      <c r="W28" s="624"/>
      <c r="X28" s="624"/>
      <c r="Y28" s="625"/>
      <c r="Z28" s="626">
        <v>0.5</v>
      </c>
      <c r="AA28" s="626"/>
      <c r="AB28" s="626"/>
      <c r="AC28" s="626"/>
      <c r="AD28" s="627" t="s">
        <v>108</v>
      </c>
      <c r="AE28" s="627"/>
      <c r="AF28" s="627"/>
      <c r="AG28" s="627"/>
      <c r="AH28" s="627"/>
      <c r="AI28" s="627"/>
      <c r="AJ28" s="627"/>
      <c r="AK28" s="627"/>
      <c r="AL28" s="628" t="s">
        <v>108</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237039</v>
      </c>
      <c r="CS28" s="624"/>
      <c r="CT28" s="624"/>
      <c r="CU28" s="624"/>
      <c r="CV28" s="624"/>
      <c r="CW28" s="624"/>
      <c r="CX28" s="624"/>
      <c r="CY28" s="625"/>
      <c r="CZ28" s="657">
        <v>2.8</v>
      </c>
      <c r="DA28" s="658"/>
      <c r="DB28" s="658"/>
      <c r="DC28" s="659"/>
      <c r="DD28" s="632">
        <v>237039</v>
      </c>
      <c r="DE28" s="624"/>
      <c r="DF28" s="624"/>
      <c r="DG28" s="624"/>
      <c r="DH28" s="624"/>
      <c r="DI28" s="624"/>
      <c r="DJ28" s="624"/>
      <c r="DK28" s="625"/>
      <c r="DL28" s="632">
        <v>237039</v>
      </c>
      <c r="DM28" s="624"/>
      <c r="DN28" s="624"/>
      <c r="DO28" s="624"/>
      <c r="DP28" s="624"/>
      <c r="DQ28" s="624"/>
      <c r="DR28" s="624"/>
      <c r="DS28" s="624"/>
      <c r="DT28" s="624"/>
      <c r="DU28" s="624"/>
      <c r="DV28" s="625"/>
      <c r="DW28" s="628">
        <v>3.6</v>
      </c>
      <c r="DX28" s="653"/>
      <c r="DY28" s="653"/>
      <c r="DZ28" s="653"/>
      <c r="EA28" s="653"/>
      <c r="EB28" s="653"/>
      <c r="EC28" s="654"/>
    </row>
    <row r="29" spans="2:133" ht="11.25" customHeight="1">
      <c r="B29" s="620" t="s">
        <v>282</v>
      </c>
      <c r="C29" s="621"/>
      <c r="D29" s="621"/>
      <c r="E29" s="621"/>
      <c r="F29" s="621"/>
      <c r="G29" s="621"/>
      <c r="H29" s="621"/>
      <c r="I29" s="621"/>
      <c r="J29" s="621"/>
      <c r="K29" s="621"/>
      <c r="L29" s="621"/>
      <c r="M29" s="621"/>
      <c r="N29" s="621"/>
      <c r="O29" s="621"/>
      <c r="P29" s="621"/>
      <c r="Q29" s="622"/>
      <c r="R29" s="623">
        <v>3223</v>
      </c>
      <c r="S29" s="624"/>
      <c r="T29" s="624"/>
      <c r="U29" s="624"/>
      <c r="V29" s="624"/>
      <c r="W29" s="624"/>
      <c r="X29" s="624"/>
      <c r="Y29" s="625"/>
      <c r="Z29" s="626">
        <v>0</v>
      </c>
      <c r="AA29" s="626"/>
      <c r="AB29" s="626"/>
      <c r="AC29" s="626"/>
      <c r="AD29" s="627" t="s">
        <v>108</v>
      </c>
      <c r="AE29" s="627"/>
      <c r="AF29" s="627"/>
      <c r="AG29" s="627"/>
      <c r="AH29" s="627"/>
      <c r="AI29" s="627"/>
      <c r="AJ29" s="627"/>
      <c r="AK29" s="627"/>
      <c r="AL29" s="628" t="s">
        <v>108</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237039</v>
      </c>
      <c r="CS29" s="655"/>
      <c r="CT29" s="655"/>
      <c r="CU29" s="655"/>
      <c r="CV29" s="655"/>
      <c r="CW29" s="655"/>
      <c r="CX29" s="655"/>
      <c r="CY29" s="656"/>
      <c r="CZ29" s="657">
        <v>2.8</v>
      </c>
      <c r="DA29" s="658"/>
      <c r="DB29" s="658"/>
      <c r="DC29" s="659"/>
      <c r="DD29" s="632">
        <v>237039</v>
      </c>
      <c r="DE29" s="655"/>
      <c r="DF29" s="655"/>
      <c r="DG29" s="655"/>
      <c r="DH29" s="655"/>
      <c r="DI29" s="655"/>
      <c r="DJ29" s="655"/>
      <c r="DK29" s="656"/>
      <c r="DL29" s="632">
        <v>237039</v>
      </c>
      <c r="DM29" s="655"/>
      <c r="DN29" s="655"/>
      <c r="DO29" s="655"/>
      <c r="DP29" s="655"/>
      <c r="DQ29" s="655"/>
      <c r="DR29" s="655"/>
      <c r="DS29" s="655"/>
      <c r="DT29" s="655"/>
      <c r="DU29" s="655"/>
      <c r="DV29" s="656"/>
      <c r="DW29" s="628">
        <v>3.6</v>
      </c>
      <c r="DX29" s="653"/>
      <c r="DY29" s="653"/>
      <c r="DZ29" s="653"/>
      <c r="EA29" s="653"/>
      <c r="EB29" s="653"/>
      <c r="EC29" s="654"/>
    </row>
    <row r="30" spans="2:133" ht="11.25" customHeight="1">
      <c r="B30" s="620" t="s">
        <v>287</v>
      </c>
      <c r="C30" s="621"/>
      <c r="D30" s="621"/>
      <c r="E30" s="621"/>
      <c r="F30" s="621"/>
      <c r="G30" s="621"/>
      <c r="H30" s="621"/>
      <c r="I30" s="621"/>
      <c r="J30" s="621"/>
      <c r="K30" s="621"/>
      <c r="L30" s="621"/>
      <c r="M30" s="621"/>
      <c r="N30" s="621"/>
      <c r="O30" s="621"/>
      <c r="P30" s="621"/>
      <c r="Q30" s="622"/>
      <c r="R30" s="623">
        <v>27948</v>
      </c>
      <c r="S30" s="624"/>
      <c r="T30" s="624"/>
      <c r="U30" s="624"/>
      <c r="V30" s="624"/>
      <c r="W30" s="624"/>
      <c r="X30" s="624"/>
      <c r="Y30" s="625"/>
      <c r="Z30" s="626">
        <v>0.3</v>
      </c>
      <c r="AA30" s="626"/>
      <c r="AB30" s="626"/>
      <c r="AC30" s="626"/>
      <c r="AD30" s="627" t="s">
        <v>108</v>
      </c>
      <c r="AE30" s="627"/>
      <c r="AF30" s="627"/>
      <c r="AG30" s="627"/>
      <c r="AH30" s="627"/>
      <c r="AI30" s="627"/>
      <c r="AJ30" s="627"/>
      <c r="AK30" s="627"/>
      <c r="AL30" s="628" t="s">
        <v>108</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99.7</v>
      </c>
      <c r="BH30" s="682"/>
      <c r="BI30" s="682"/>
      <c r="BJ30" s="682"/>
      <c r="BK30" s="682"/>
      <c r="BL30" s="682"/>
      <c r="BM30" s="618">
        <v>98.7</v>
      </c>
      <c r="BN30" s="682"/>
      <c r="BO30" s="682"/>
      <c r="BP30" s="682"/>
      <c r="BQ30" s="683"/>
      <c r="BR30" s="681">
        <v>99.6</v>
      </c>
      <c r="BS30" s="682"/>
      <c r="BT30" s="682"/>
      <c r="BU30" s="682"/>
      <c r="BV30" s="682"/>
      <c r="BW30" s="682"/>
      <c r="BX30" s="618">
        <v>98.3</v>
      </c>
      <c r="BY30" s="682"/>
      <c r="BZ30" s="682"/>
      <c r="CA30" s="682"/>
      <c r="CB30" s="683"/>
      <c r="CD30" s="686"/>
      <c r="CE30" s="687"/>
      <c r="CF30" s="637" t="s">
        <v>290</v>
      </c>
      <c r="CG30" s="638"/>
      <c r="CH30" s="638"/>
      <c r="CI30" s="638"/>
      <c r="CJ30" s="638"/>
      <c r="CK30" s="638"/>
      <c r="CL30" s="638"/>
      <c r="CM30" s="638"/>
      <c r="CN30" s="638"/>
      <c r="CO30" s="638"/>
      <c r="CP30" s="638"/>
      <c r="CQ30" s="639"/>
      <c r="CR30" s="623">
        <v>196050</v>
      </c>
      <c r="CS30" s="624"/>
      <c r="CT30" s="624"/>
      <c r="CU30" s="624"/>
      <c r="CV30" s="624"/>
      <c r="CW30" s="624"/>
      <c r="CX30" s="624"/>
      <c r="CY30" s="625"/>
      <c r="CZ30" s="657">
        <v>2.2999999999999998</v>
      </c>
      <c r="DA30" s="658"/>
      <c r="DB30" s="658"/>
      <c r="DC30" s="659"/>
      <c r="DD30" s="632">
        <v>196050</v>
      </c>
      <c r="DE30" s="624"/>
      <c r="DF30" s="624"/>
      <c r="DG30" s="624"/>
      <c r="DH30" s="624"/>
      <c r="DI30" s="624"/>
      <c r="DJ30" s="624"/>
      <c r="DK30" s="625"/>
      <c r="DL30" s="632">
        <v>196050</v>
      </c>
      <c r="DM30" s="624"/>
      <c r="DN30" s="624"/>
      <c r="DO30" s="624"/>
      <c r="DP30" s="624"/>
      <c r="DQ30" s="624"/>
      <c r="DR30" s="624"/>
      <c r="DS30" s="624"/>
      <c r="DT30" s="624"/>
      <c r="DU30" s="624"/>
      <c r="DV30" s="625"/>
      <c r="DW30" s="628">
        <v>3</v>
      </c>
      <c r="DX30" s="653"/>
      <c r="DY30" s="653"/>
      <c r="DZ30" s="653"/>
      <c r="EA30" s="653"/>
      <c r="EB30" s="653"/>
      <c r="EC30" s="654"/>
    </row>
    <row r="31" spans="2:133" ht="11.25" customHeight="1">
      <c r="B31" s="620" t="s">
        <v>291</v>
      </c>
      <c r="C31" s="621"/>
      <c r="D31" s="621"/>
      <c r="E31" s="621"/>
      <c r="F31" s="621"/>
      <c r="G31" s="621"/>
      <c r="H31" s="621"/>
      <c r="I31" s="621"/>
      <c r="J31" s="621"/>
      <c r="K31" s="621"/>
      <c r="L31" s="621"/>
      <c r="M31" s="621"/>
      <c r="N31" s="621"/>
      <c r="O31" s="621"/>
      <c r="P31" s="621"/>
      <c r="Q31" s="622"/>
      <c r="R31" s="623">
        <v>279138</v>
      </c>
      <c r="S31" s="624"/>
      <c r="T31" s="624"/>
      <c r="U31" s="624"/>
      <c r="V31" s="624"/>
      <c r="W31" s="624"/>
      <c r="X31" s="624"/>
      <c r="Y31" s="625"/>
      <c r="Z31" s="626">
        <v>3.1</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99.6</v>
      </c>
      <c r="BH31" s="655"/>
      <c r="BI31" s="655"/>
      <c r="BJ31" s="655"/>
      <c r="BK31" s="655"/>
      <c r="BL31" s="655"/>
      <c r="BM31" s="629">
        <v>98.3</v>
      </c>
      <c r="BN31" s="679"/>
      <c r="BO31" s="679"/>
      <c r="BP31" s="679"/>
      <c r="BQ31" s="680"/>
      <c r="BR31" s="678">
        <v>99.5</v>
      </c>
      <c r="BS31" s="655"/>
      <c r="BT31" s="655"/>
      <c r="BU31" s="655"/>
      <c r="BV31" s="655"/>
      <c r="BW31" s="655"/>
      <c r="BX31" s="629">
        <v>97.9</v>
      </c>
      <c r="BY31" s="679"/>
      <c r="BZ31" s="679"/>
      <c r="CA31" s="679"/>
      <c r="CB31" s="680"/>
      <c r="CD31" s="686"/>
      <c r="CE31" s="687"/>
      <c r="CF31" s="637" t="s">
        <v>294</v>
      </c>
      <c r="CG31" s="638"/>
      <c r="CH31" s="638"/>
      <c r="CI31" s="638"/>
      <c r="CJ31" s="638"/>
      <c r="CK31" s="638"/>
      <c r="CL31" s="638"/>
      <c r="CM31" s="638"/>
      <c r="CN31" s="638"/>
      <c r="CO31" s="638"/>
      <c r="CP31" s="638"/>
      <c r="CQ31" s="639"/>
      <c r="CR31" s="623">
        <v>40989</v>
      </c>
      <c r="CS31" s="655"/>
      <c r="CT31" s="655"/>
      <c r="CU31" s="655"/>
      <c r="CV31" s="655"/>
      <c r="CW31" s="655"/>
      <c r="CX31" s="655"/>
      <c r="CY31" s="656"/>
      <c r="CZ31" s="657">
        <v>0.5</v>
      </c>
      <c r="DA31" s="658"/>
      <c r="DB31" s="658"/>
      <c r="DC31" s="659"/>
      <c r="DD31" s="632">
        <v>40989</v>
      </c>
      <c r="DE31" s="655"/>
      <c r="DF31" s="655"/>
      <c r="DG31" s="655"/>
      <c r="DH31" s="655"/>
      <c r="DI31" s="655"/>
      <c r="DJ31" s="655"/>
      <c r="DK31" s="656"/>
      <c r="DL31" s="632">
        <v>40989</v>
      </c>
      <c r="DM31" s="655"/>
      <c r="DN31" s="655"/>
      <c r="DO31" s="655"/>
      <c r="DP31" s="655"/>
      <c r="DQ31" s="655"/>
      <c r="DR31" s="655"/>
      <c r="DS31" s="655"/>
      <c r="DT31" s="655"/>
      <c r="DU31" s="655"/>
      <c r="DV31" s="656"/>
      <c r="DW31" s="628">
        <v>0.6</v>
      </c>
      <c r="DX31" s="653"/>
      <c r="DY31" s="653"/>
      <c r="DZ31" s="653"/>
      <c r="EA31" s="653"/>
      <c r="EB31" s="653"/>
      <c r="EC31" s="654"/>
    </row>
    <row r="32" spans="2:133" ht="11.25" customHeight="1">
      <c r="B32" s="620" t="s">
        <v>295</v>
      </c>
      <c r="C32" s="621"/>
      <c r="D32" s="621"/>
      <c r="E32" s="621"/>
      <c r="F32" s="621"/>
      <c r="G32" s="621"/>
      <c r="H32" s="621"/>
      <c r="I32" s="621"/>
      <c r="J32" s="621"/>
      <c r="K32" s="621"/>
      <c r="L32" s="621"/>
      <c r="M32" s="621"/>
      <c r="N32" s="621"/>
      <c r="O32" s="621"/>
      <c r="P32" s="621"/>
      <c r="Q32" s="622"/>
      <c r="R32" s="623">
        <v>370006</v>
      </c>
      <c r="S32" s="624"/>
      <c r="T32" s="624"/>
      <c r="U32" s="624"/>
      <c r="V32" s="624"/>
      <c r="W32" s="624"/>
      <c r="X32" s="624"/>
      <c r="Y32" s="625"/>
      <c r="Z32" s="626">
        <v>4.0999999999999996</v>
      </c>
      <c r="AA32" s="626"/>
      <c r="AB32" s="626"/>
      <c r="AC32" s="626"/>
      <c r="AD32" s="627">
        <v>4855</v>
      </c>
      <c r="AE32" s="627"/>
      <c r="AF32" s="627"/>
      <c r="AG32" s="627"/>
      <c r="AH32" s="627"/>
      <c r="AI32" s="627"/>
      <c r="AJ32" s="627"/>
      <c r="AK32" s="627"/>
      <c r="AL32" s="628">
        <v>0.1</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99.7</v>
      </c>
      <c r="BH32" s="691"/>
      <c r="BI32" s="691"/>
      <c r="BJ32" s="691"/>
      <c r="BK32" s="691"/>
      <c r="BL32" s="691"/>
      <c r="BM32" s="692">
        <v>98.9</v>
      </c>
      <c r="BN32" s="691"/>
      <c r="BO32" s="691"/>
      <c r="BP32" s="691"/>
      <c r="BQ32" s="693"/>
      <c r="BR32" s="690">
        <v>99.6</v>
      </c>
      <c r="BS32" s="691"/>
      <c r="BT32" s="691"/>
      <c r="BU32" s="691"/>
      <c r="BV32" s="691"/>
      <c r="BW32" s="691"/>
      <c r="BX32" s="692">
        <v>98.6</v>
      </c>
      <c r="BY32" s="691"/>
      <c r="BZ32" s="691"/>
      <c r="CA32" s="691"/>
      <c r="CB32" s="693"/>
      <c r="CD32" s="688"/>
      <c r="CE32" s="689"/>
      <c r="CF32" s="637" t="s">
        <v>297</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53"/>
      <c r="DY32" s="653"/>
      <c r="DZ32" s="653"/>
      <c r="EA32" s="653"/>
      <c r="EB32" s="653"/>
      <c r="EC32" s="654"/>
    </row>
    <row r="33" spans="2:133" ht="11.25" customHeight="1">
      <c r="B33" s="620" t="s">
        <v>298</v>
      </c>
      <c r="C33" s="621"/>
      <c r="D33" s="621"/>
      <c r="E33" s="621"/>
      <c r="F33" s="621"/>
      <c r="G33" s="621"/>
      <c r="H33" s="621"/>
      <c r="I33" s="621"/>
      <c r="J33" s="621"/>
      <c r="K33" s="621"/>
      <c r="L33" s="621"/>
      <c r="M33" s="621"/>
      <c r="N33" s="621"/>
      <c r="O33" s="621"/>
      <c r="P33" s="621"/>
      <c r="Q33" s="622"/>
      <c r="R33" s="623">
        <v>300000</v>
      </c>
      <c r="S33" s="624"/>
      <c r="T33" s="624"/>
      <c r="U33" s="624"/>
      <c r="V33" s="624"/>
      <c r="W33" s="624"/>
      <c r="X33" s="624"/>
      <c r="Y33" s="625"/>
      <c r="Z33" s="626">
        <v>3.3</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4036319</v>
      </c>
      <c r="CS33" s="655"/>
      <c r="CT33" s="655"/>
      <c r="CU33" s="655"/>
      <c r="CV33" s="655"/>
      <c r="CW33" s="655"/>
      <c r="CX33" s="655"/>
      <c r="CY33" s="656"/>
      <c r="CZ33" s="657">
        <v>48.3</v>
      </c>
      <c r="DA33" s="658"/>
      <c r="DB33" s="658"/>
      <c r="DC33" s="659"/>
      <c r="DD33" s="632">
        <v>3497956</v>
      </c>
      <c r="DE33" s="655"/>
      <c r="DF33" s="655"/>
      <c r="DG33" s="655"/>
      <c r="DH33" s="655"/>
      <c r="DI33" s="655"/>
      <c r="DJ33" s="655"/>
      <c r="DK33" s="656"/>
      <c r="DL33" s="632">
        <v>2608919</v>
      </c>
      <c r="DM33" s="655"/>
      <c r="DN33" s="655"/>
      <c r="DO33" s="655"/>
      <c r="DP33" s="655"/>
      <c r="DQ33" s="655"/>
      <c r="DR33" s="655"/>
      <c r="DS33" s="655"/>
      <c r="DT33" s="655"/>
      <c r="DU33" s="655"/>
      <c r="DV33" s="656"/>
      <c r="DW33" s="628">
        <v>40</v>
      </c>
      <c r="DX33" s="653"/>
      <c r="DY33" s="653"/>
      <c r="DZ33" s="653"/>
      <c r="EA33" s="653"/>
      <c r="EB33" s="653"/>
      <c r="EC33" s="654"/>
    </row>
    <row r="34" spans="2:133" ht="11.25" customHeight="1">
      <c r="B34" s="620" t="s">
        <v>300</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1480025</v>
      </c>
      <c r="CS34" s="624"/>
      <c r="CT34" s="624"/>
      <c r="CU34" s="624"/>
      <c r="CV34" s="624"/>
      <c r="CW34" s="624"/>
      <c r="CX34" s="624"/>
      <c r="CY34" s="625"/>
      <c r="CZ34" s="657">
        <v>17.7</v>
      </c>
      <c r="DA34" s="658"/>
      <c r="DB34" s="658"/>
      <c r="DC34" s="659"/>
      <c r="DD34" s="632">
        <v>1201049</v>
      </c>
      <c r="DE34" s="624"/>
      <c r="DF34" s="624"/>
      <c r="DG34" s="624"/>
      <c r="DH34" s="624"/>
      <c r="DI34" s="624"/>
      <c r="DJ34" s="624"/>
      <c r="DK34" s="625"/>
      <c r="DL34" s="632">
        <v>1091567</v>
      </c>
      <c r="DM34" s="624"/>
      <c r="DN34" s="624"/>
      <c r="DO34" s="624"/>
      <c r="DP34" s="624"/>
      <c r="DQ34" s="624"/>
      <c r="DR34" s="624"/>
      <c r="DS34" s="624"/>
      <c r="DT34" s="624"/>
      <c r="DU34" s="624"/>
      <c r="DV34" s="625"/>
      <c r="DW34" s="628">
        <v>16.7</v>
      </c>
      <c r="DX34" s="653"/>
      <c r="DY34" s="653"/>
      <c r="DZ34" s="653"/>
      <c r="EA34" s="653"/>
      <c r="EB34" s="653"/>
      <c r="EC34" s="654"/>
    </row>
    <row r="35" spans="2:133" ht="11.25" customHeight="1">
      <c r="B35" s="620" t="s">
        <v>304</v>
      </c>
      <c r="C35" s="621"/>
      <c r="D35" s="621"/>
      <c r="E35" s="621"/>
      <c r="F35" s="621"/>
      <c r="G35" s="621"/>
      <c r="H35" s="621"/>
      <c r="I35" s="621"/>
      <c r="J35" s="621"/>
      <c r="K35" s="621"/>
      <c r="L35" s="621"/>
      <c r="M35" s="621"/>
      <c r="N35" s="621"/>
      <c r="O35" s="621"/>
      <c r="P35" s="621"/>
      <c r="Q35" s="622"/>
      <c r="R35" s="623" t="s">
        <v>108</v>
      </c>
      <c r="S35" s="624"/>
      <c r="T35" s="624"/>
      <c r="U35" s="624"/>
      <c r="V35" s="624"/>
      <c r="W35" s="624"/>
      <c r="X35" s="624"/>
      <c r="Y35" s="625"/>
      <c r="Z35" s="626" t="s">
        <v>108</v>
      </c>
      <c r="AA35" s="626"/>
      <c r="AB35" s="626"/>
      <c r="AC35" s="626"/>
      <c r="AD35" s="627" t="s">
        <v>108</v>
      </c>
      <c r="AE35" s="627"/>
      <c r="AF35" s="627"/>
      <c r="AG35" s="627"/>
      <c r="AH35" s="627"/>
      <c r="AI35" s="627"/>
      <c r="AJ35" s="627"/>
      <c r="AK35" s="627"/>
      <c r="AL35" s="628" t="s">
        <v>108</v>
      </c>
      <c r="AM35" s="629"/>
      <c r="AN35" s="629"/>
      <c r="AO35" s="630"/>
      <c r="AP35" s="186"/>
      <c r="AQ35" s="634" t="s">
        <v>305</v>
      </c>
      <c r="AR35" s="635"/>
      <c r="AS35" s="635"/>
      <c r="AT35" s="635"/>
      <c r="AU35" s="635"/>
      <c r="AV35" s="635"/>
      <c r="AW35" s="635"/>
      <c r="AX35" s="635"/>
      <c r="AY35" s="636"/>
      <c r="AZ35" s="612">
        <v>1023851</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7448</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67942</v>
      </c>
      <c r="CS35" s="655"/>
      <c r="CT35" s="655"/>
      <c r="CU35" s="655"/>
      <c r="CV35" s="655"/>
      <c r="CW35" s="655"/>
      <c r="CX35" s="655"/>
      <c r="CY35" s="656"/>
      <c r="CZ35" s="657">
        <v>0.8</v>
      </c>
      <c r="DA35" s="658"/>
      <c r="DB35" s="658"/>
      <c r="DC35" s="659"/>
      <c r="DD35" s="632">
        <v>60963</v>
      </c>
      <c r="DE35" s="655"/>
      <c r="DF35" s="655"/>
      <c r="DG35" s="655"/>
      <c r="DH35" s="655"/>
      <c r="DI35" s="655"/>
      <c r="DJ35" s="655"/>
      <c r="DK35" s="656"/>
      <c r="DL35" s="632">
        <v>60963</v>
      </c>
      <c r="DM35" s="655"/>
      <c r="DN35" s="655"/>
      <c r="DO35" s="655"/>
      <c r="DP35" s="655"/>
      <c r="DQ35" s="655"/>
      <c r="DR35" s="655"/>
      <c r="DS35" s="655"/>
      <c r="DT35" s="655"/>
      <c r="DU35" s="655"/>
      <c r="DV35" s="656"/>
      <c r="DW35" s="628">
        <v>0.9</v>
      </c>
      <c r="DX35" s="653"/>
      <c r="DY35" s="653"/>
      <c r="DZ35" s="653"/>
      <c r="EA35" s="653"/>
      <c r="EB35" s="653"/>
      <c r="EC35" s="654"/>
    </row>
    <row r="36" spans="2:133" ht="11.25" customHeight="1">
      <c r="B36" s="666" t="s">
        <v>308</v>
      </c>
      <c r="C36" s="667"/>
      <c r="D36" s="667"/>
      <c r="E36" s="667"/>
      <c r="F36" s="667"/>
      <c r="G36" s="667"/>
      <c r="H36" s="667"/>
      <c r="I36" s="667"/>
      <c r="J36" s="667"/>
      <c r="K36" s="667"/>
      <c r="L36" s="667"/>
      <c r="M36" s="667"/>
      <c r="N36" s="667"/>
      <c r="O36" s="667"/>
      <c r="P36" s="667"/>
      <c r="Q36" s="668"/>
      <c r="R36" s="695">
        <v>9011177</v>
      </c>
      <c r="S36" s="696"/>
      <c r="T36" s="696"/>
      <c r="U36" s="696"/>
      <c r="V36" s="696"/>
      <c r="W36" s="696"/>
      <c r="X36" s="696"/>
      <c r="Y36" s="697"/>
      <c r="Z36" s="698">
        <v>100</v>
      </c>
      <c r="AA36" s="698"/>
      <c r="AB36" s="698"/>
      <c r="AC36" s="698"/>
      <c r="AD36" s="699">
        <v>6522269</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451063</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-157096</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990970</v>
      </c>
      <c r="CS36" s="624"/>
      <c r="CT36" s="624"/>
      <c r="CU36" s="624"/>
      <c r="CV36" s="624"/>
      <c r="CW36" s="624"/>
      <c r="CX36" s="624"/>
      <c r="CY36" s="625"/>
      <c r="CZ36" s="657">
        <v>11.9</v>
      </c>
      <c r="DA36" s="658"/>
      <c r="DB36" s="658"/>
      <c r="DC36" s="659"/>
      <c r="DD36" s="632">
        <v>919530</v>
      </c>
      <c r="DE36" s="624"/>
      <c r="DF36" s="624"/>
      <c r="DG36" s="624"/>
      <c r="DH36" s="624"/>
      <c r="DI36" s="624"/>
      <c r="DJ36" s="624"/>
      <c r="DK36" s="625"/>
      <c r="DL36" s="632">
        <v>802007</v>
      </c>
      <c r="DM36" s="624"/>
      <c r="DN36" s="624"/>
      <c r="DO36" s="624"/>
      <c r="DP36" s="624"/>
      <c r="DQ36" s="624"/>
      <c r="DR36" s="624"/>
      <c r="DS36" s="624"/>
      <c r="DT36" s="624"/>
      <c r="DU36" s="624"/>
      <c r="DV36" s="625"/>
      <c r="DW36" s="628">
        <v>12.3</v>
      </c>
      <c r="DX36" s="653"/>
      <c r="DY36" s="653"/>
      <c r="DZ36" s="653"/>
      <c r="EA36" s="653"/>
      <c r="EB36" s="653"/>
      <c r="EC36" s="654"/>
    </row>
    <row r="37" spans="2:133" ht="11.25" customHeight="1">
      <c r="AQ37" s="702" t="s">
        <v>312</v>
      </c>
      <c r="AR37" s="703"/>
      <c r="AS37" s="703"/>
      <c r="AT37" s="703"/>
      <c r="AU37" s="703"/>
      <c r="AV37" s="703"/>
      <c r="AW37" s="703"/>
      <c r="AX37" s="703"/>
      <c r="AY37" s="704"/>
      <c r="AZ37" s="623">
        <v>1948</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2895</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553060</v>
      </c>
      <c r="CS37" s="655"/>
      <c r="CT37" s="655"/>
      <c r="CU37" s="655"/>
      <c r="CV37" s="655"/>
      <c r="CW37" s="655"/>
      <c r="CX37" s="655"/>
      <c r="CY37" s="656"/>
      <c r="CZ37" s="657">
        <v>6.6</v>
      </c>
      <c r="DA37" s="658"/>
      <c r="DB37" s="658"/>
      <c r="DC37" s="659"/>
      <c r="DD37" s="632">
        <v>553060</v>
      </c>
      <c r="DE37" s="655"/>
      <c r="DF37" s="655"/>
      <c r="DG37" s="655"/>
      <c r="DH37" s="655"/>
      <c r="DI37" s="655"/>
      <c r="DJ37" s="655"/>
      <c r="DK37" s="656"/>
      <c r="DL37" s="632">
        <v>503832</v>
      </c>
      <c r="DM37" s="655"/>
      <c r="DN37" s="655"/>
      <c r="DO37" s="655"/>
      <c r="DP37" s="655"/>
      <c r="DQ37" s="655"/>
      <c r="DR37" s="655"/>
      <c r="DS37" s="655"/>
      <c r="DT37" s="655"/>
      <c r="DU37" s="655"/>
      <c r="DV37" s="656"/>
      <c r="DW37" s="628">
        <v>7.7</v>
      </c>
      <c r="DX37" s="653"/>
      <c r="DY37" s="653"/>
      <c r="DZ37" s="653"/>
      <c r="EA37" s="653"/>
      <c r="EB37" s="653"/>
      <c r="EC37" s="654"/>
    </row>
    <row r="38" spans="2:133" ht="11.25" customHeight="1">
      <c r="AQ38" s="702" t="s">
        <v>315</v>
      </c>
      <c r="AR38" s="703"/>
      <c r="AS38" s="703"/>
      <c r="AT38" s="703"/>
      <c r="AU38" s="703"/>
      <c r="AV38" s="703"/>
      <c r="AW38" s="703"/>
      <c r="AX38" s="703"/>
      <c r="AY38" s="704"/>
      <c r="AZ38" s="623" t="s">
        <v>108</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5054</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1021903</v>
      </c>
      <c r="CS38" s="624"/>
      <c r="CT38" s="624"/>
      <c r="CU38" s="624"/>
      <c r="CV38" s="624"/>
      <c r="CW38" s="624"/>
      <c r="CX38" s="624"/>
      <c r="CY38" s="625"/>
      <c r="CZ38" s="657">
        <v>12.2</v>
      </c>
      <c r="DA38" s="658"/>
      <c r="DB38" s="658"/>
      <c r="DC38" s="659"/>
      <c r="DD38" s="632">
        <v>909956</v>
      </c>
      <c r="DE38" s="624"/>
      <c r="DF38" s="624"/>
      <c r="DG38" s="624"/>
      <c r="DH38" s="624"/>
      <c r="DI38" s="624"/>
      <c r="DJ38" s="624"/>
      <c r="DK38" s="625"/>
      <c r="DL38" s="632">
        <v>654382</v>
      </c>
      <c r="DM38" s="624"/>
      <c r="DN38" s="624"/>
      <c r="DO38" s="624"/>
      <c r="DP38" s="624"/>
      <c r="DQ38" s="624"/>
      <c r="DR38" s="624"/>
      <c r="DS38" s="624"/>
      <c r="DT38" s="624"/>
      <c r="DU38" s="624"/>
      <c r="DV38" s="625"/>
      <c r="DW38" s="628">
        <v>10</v>
      </c>
      <c r="DX38" s="653"/>
      <c r="DY38" s="653"/>
      <c r="DZ38" s="653"/>
      <c r="EA38" s="653"/>
      <c r="EB38" s="653"/>
      <c r="EC38" s="654"/>
    </row>
    <row r="39" spans="2:133" ht="11.25" customHeight="1">
      <c r="AQ39" s="702" t="s">
        <v>318</v>
      </c>
      <c r="AR39" s="703"/>
      <c r="AS39" s="703"/>
      <c r="AT39" s="703"/>
      <c r="AU39" s="703"/>
      <c r="AV39" s="703"/>
      <c r="AW39" s="703"/>
      <c r="AX39" s="703"/>
      <c r="AY39" s="704"/>
      <c r="AZ39" s="623" t="s">
        <v>108</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93</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430479</v>
      </c>
      <c r="CS39" s="655"/>
      <c r="CT39" s="655"/>
      <c r="CU39" s="655"/>
      <c r="CV39" s="655"/>
      <c r="CW39" s="655"/>
      <c r="CX39" s="655"/>
      <c r="CY39" s="656"/>
      <c r="CZ39" s="657">
        <v>5.2</v>
      </c>
      <c r="DA39" s="658"/>
      <c r="DB39" s="658"/>
      <c r="DC39" s="659"/>
      <c r="DD39" s="632">
        <v>406458</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183849</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82</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45000</v>
      </c>
      <c r="CS40" s="624"/>
      <c r="CT40" s="624"/>
      <c r="CU40" s="624"/>
      <c r="CV40" s="624"/>
      <c r="CW40" s="624"/>
      <c r="CX40" s="624"/>
      <c r="CY40" s="625"/>
      <c r="CZ40" s="657">
        <v>0.5</v>
      </c>
      <c r="DA40" s="658"/>
      <c r="DB40" s="658"/>
      <c r="DC40" s="659"/>
      <c r="DD40" s="632" t="s">
        <v>108</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386991</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296</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207</v>
      </c>
      <c r="CS41" s="655"/>
      <c r="CT41" s="655"/>
      <c r="CU41" s="655"/>
      <c r="CV41" s="655"/>
      <c r="CW41" s="655"/>
      <c r="CX41" s="655"/>
      <c r="CY41" s="656"/>
      <c r="CZ41" s="657" t="s">
        <v>207</v>
      </c>
      <c r="DA41" s="658"/>
      <c r="DB41" s="658"/>
      <c r="DC41" s="659"/>
      <c r="DD41" s="632" t="s">
        <v>207</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1460004</v>
      </c>
      <c r="CS42" s="624"/>
      <c r="CT42" s="624"/>
      <c r="CU42" s="624"/>
      <c r="CV42" s="624"/>
      <c r="CW42" s="624"/>
      <c r="CX42" s="624"/>
      <c r="CY42" s="625"/>
      <c r="CZ42" s="657">
        <v>17.5</v>
      </c>
      <c r="DA42" s="706"/>
      <c r="DB42" s="706"/>
      <c r="DC42" s="707"/>
      <c r="DD42" s="632">
        <v>732290</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13057</v>
      </c>
      <c r="CS43" s="655"/>
      <c r="CT43" s="655"/>
      <c r="CU43" s="655"/>
      <c r="CV43" s="655"/>
      <c r="CW43" s="655"/>
      <c r="CX43" s="655"/>
      <c r="CY43" s="656"/>
      <c r="CZ43" s="657">
        <v>0.2</v>
      </c>
      <c r="DA43" s="658"/>
      <c r="DB43" s="658"/>
      <c r="DC43" s="659"/>
      <c r="DD43" s="632">
        <v>13057</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332</v>
      </c>
      <c r="CD44" s="729" t="s">
        <v>285</v>
      </c>
      <c r="CE44" s="730"/>
      <c r="CF44" s="620" t="s">
        <v>333</v>
      </c>
      <c r="CG44" s="621"/>
      <c r="CH44" s="621"/>
      <c r="CI44" s="621"/>
      <c r="CJ44" s="621"/>
      <c r="CK44" s="621"/>
      <c r="CL44" s="621"/>
      <c r="CM44" s="621"/>
      <c r="CN44" s="621"/>
      <c r="CO44" s="621"/>
      <c r="CP44" s="621"/>
      <c r="CQ44" s="622"/>
      <c r="CR44" s="623">
        <v>1460004</v>
      </c>
      <c r="CS44" s="624"/>
      <c r="CT44" s="624"/>
      <c r="CU44" s="624"/>
      <c r="CV44" s="624"/>
      <c r="CW44" s="624"/>
      <c r="CX44" s="624"/>
      <c r="CY44" s="625"/>
      <c r="CZ44" s="657">
        <v>17.5</v>
      </c>
      <c r="DA44" s="706"/>
      <c r="DB44" s="706"/>
      <c r="DC44" s="707"/>
      <c r="DD44" s="632">
        <v>732290</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334</v>
      </c>
      <c r="CG45" s="621"/>
      <c r="CH45" s="621"/>
      <c r="CI45" s="621"/>
      <c r="CJ45" s="621"/>
      <c r="CK45" s="621"/>
      <c r="CL45" s="621"/>
      <c r="CM45" s="621"/>
      <c r="CN45" s="621"/>
      <c r="CO45" s="621"/>
      <c r="CP45" s="621"/>
      <c r="CQ45" s="622"/>
      <c r="CR45" s="623">
        <v>434473</v>
      </c>
      <c r="CS45" s="655"/>
      <c r="CT45" s="655"/>
      <c r="CU45" s="655"/>
      <c r="CV45" s="655"/>
      <c r="CW45" s="655"/>
      <c r="CX45" s="655"/>
      <c r="CY45" s="656"/>
      <c r="CZ45" s="657">
        <v>5.2</v>
      </c>
      <c r="DA45" s="658"/>
      <c r="DB45" s="658"/>
      <c r="DC45" s="659"/>
      <c r="DD45" s="632">
        <v>86017</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335</v>
      </c>
      <c r="CG46" s="621"/>
      <c r="CH46" s="621"/>
      <c r="CI46" s="621"/>
      <c r="CJ46" s="621"/>
      <c r="CK46" s="621"/>
      <c r="CL46" s="621"/>
      <c r="CM46" s="621"/>
      <c r="CN46" s="621"/>
      <c r="CO46" s="621"/>
      <c r="CP46" s="621"/>
      <c r="CQ46" s="622"/>
      <c r="CR46" s="623">
        <v>1024425</v>
      </c>
      <c r="CS46" s="624"/>
      <c r="CT46" s="624"/>
      <c r="CU46" s="624"/>
      <c r="CV46" s="624"/>
      <c r="CW46" s="624"/>
      <c r="CX46" s="624"/>
      <c r="CY46" s="625"/>
      <c r="CZ46" s="657">
        <v>12.3</v>
      </c>
      <c r="DA46" s="706"/>
      <c r="DB46" s="706"/>
      <c r="DC46" s="707"/>
      <c r="DD46" s="632">
        <v>645167</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336</v>
      </c>
      <c r="CG47" s="621"/>
      <c r="CH47" s="621"/>
      <c r="CI47" s="621"/>
      <c r="CJ47" s="621"/>
      <c r="CK47" s="621"/>
      <c r="CL47" s="621"/>
      <c r="CM47" s="621"/>
      <c r="CN47" s="621"/>
      <c r="CO47" s="621"/>
      <c r="CP47" s="621"/>
      <c r="CQ47" s="622"/>
      <c r="CR47" s="623" t="s">
        <v>117</v>
      </c>
      <c r="CS47" s="655"/>
      <c r="CT47" s="655"/>
      <c r="CU47" s="655"/>
      <c r="CV47" s="655"/>
      <c r="CW47" s="655"/>
      <c r="CX47" s="655"/>
      <c r="CY47" s="656"/>
      <c r="CZ47" s="657" t="s">
        <v>117</v>
      </c>
      <c r="DA47" s="658"/>
      <c r="DB47" s="658"/>
      <c r="DC47" s="659"/>
      <c r="DD47" s="632" t="s">
        <v>117</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337</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338</v>
      </c>
      <c r="CE49" s="667"/>
      <c r="CF49" s="667"/>
      <c r="CG49" s="667"/>
      <c r="CH49" s="667"/>
      <c r="CI49" s="667"/>
      <c r="CJ49" s="667"/>
      <c r="CK49" s="667"/>
      <c r="CL49" s="667"/>
      <c r="CM49" s="667"/>
      <c r="CN49" s="667"/>
      <c r="CO49" s="667"/>
      <c r="CP49" s="667"/>
      <c r="CQ49" s="668"/>
      <c r="CR49" s="695">
        <v>8357600</v>
      </c>
      <c r="CS49" s="691"/>
      <c r="CT49" s="691"/>
      <c r="CU49" s="691"/>
      <c r="CV49" s="691"/>
      <c r="CW49" s="691"/>
      <c r="CX49" s="691"/>
      <c r="CY49" s="718"/>
      <c r="CZ49" s="719">
        <v>100</v>
      </c>
      <c r="DA49" s="720"/>
      <c r="DB49" s="720"/>
      <c r="DC49" s="721"/>
      <c r="DD49" s="722">
        <v>6271794</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361</v>
      </c>
      <c r="C7" s="750"/>
      <c r="D7" s="750"/>
      <c r="E7" s="750"/>
      <c r="F7" s="750"/>
      <c r="G7" s="750"/>
      <c r="H7" s="750"/>
      <c r="I7" s="750"/>
      <c r="J7" s="750"/>
      <c r="K7" s="750"/>
      <c r="L7" s="750"/>
      <c r="M7" s="750"/>
      <c r="N7" s="750"/>
      <c r="O7" s="750"/>
      <c r="P7" s="751"/>
      <c r="Q7" s="752">
        <v>8953</v>
      </c>
      <c r="R7" s="753"/>
      <c r="S7" s="753"/>
      <c r="T7" s="753"/>
      <c r="U7" s="753"/>
      <c r="V7" s="753">
        <v>8307</v>
      </c>
      <c r="W7" s="753"/>
      <c r="X7" s="753"/>
      <c r="Y7" s="753"/>
      <c r="Z7" s="753"/>
      <c r="AA7" s="753">
        <v>646</v>
      </c>
      <c r="AB7" s="753"/>
      <c r="AC7" s="753"/>
      <c r="AD7" s="753"/>
      <c r="AE7" s="754"/>
      <c r="AF7" s="755">
        <v>504</v>
      </c>
      <c r="AG7" s="756"/>
      <c r="AH7" s="756"/>
      <c r="AI7" s="756"/>
      <c r="AJ7" s="757"/>
      <c r="AK7" s="792">
        <v>15</v>
      </c>
      <c r="AL7" s="793"/>
      <c r="AM7" s="793"/>
      <c r="AN7" s="793"/>
      <c r="AO7" s="793"/>
      <c r="AP7" s="793">
        <v>2853</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c r="BT7" s="797"/>
      <c r="BU7" s="797"/>
      <c r="BV7" s="797"/>
      <c r="BW7" s="797"/>
      <c r="BX7" s="797"/>
      <c r="BY7" s="797"/>
      <c r="BZ7" s="797"/>
      <c r="CA7" s="797"/>
      <c r="CB7" s="797"/>
      <c r="CC7" s="797"/>
      <c r="CD7" s="797"/>
      <c r="CE7" s="797"/>
      <c r="CF7" s="797"/>
      <c r="CG7" s="798"/>
      <c r="CH7" s="789"/>
      <c r="CI7" s="790"/>
      <c r="CJ7" s="790"/>
      <c r="CK7" s="790"/>
      <c r="CL7" s="791"/>
      <c r="CM7" s="789"/>
      <c r="CN7" s="790"/>
      <c r="CO7" s="790"/>
      <c r="CP7" s="790"/>
      <c r="CQ7" s="791"/>
      <c r="CR7" s="789"/>
      <c r="CS7" s="790"/>
      <c r="CT7" s="790"/>
      <c r="CU7" s="790"/>
      <c r="CV7" s="791"/>
      <c r="CW7" s="789"/>
      <c r="CX7" s="790"/>
      <c r="CY7" s="790"/>
      <c r="CZ7" s="790"/>
      <c r="DA7" s="791"/>
      <c r="DB7" s="789"/>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c r="A8" s="212">
        <v>2</v>
      </c>
      <c r="B8" s="773" t="s">
        <v>362</v>
      </c>
      <c r="C8" s="774"/>
      <c r="D8" s="774"/>
      <c r="E8" s="774"/>
      <c r="F8" s="774"/>
      <c r="G8" s="774"/>
      <c r="H8" s="774"/>
      <c r="I8" s="774"/>
      <c r="J8" s="774"/>
      <c r="K8" s="774"/>
      <c r="L8" s="774"/>
      <c r="M8" s="774"/>
      <c r="N8" s="774"/>
      <c r="O8" s="774"/>
      <c r="P8" s="775"/>
      <c r="Q8" s="776">
        <v>6</v>
      </c>
      <c r="R8" s="777"/>
      <c r="S8" s="777"/>
      <c r="T8" s="777"/>
      <c r="U8" s="777"/>
      <c r="V8" s="777">
        <v>6</v>
      </c>
      <c r="W8" s="777"/>
      <c r="X8" s="777"/>
      <c r="Y8" s="777"/>
      <c r="Z8" s="777"/>
      <c r="AA8" s="777">
        <v>0</v>
      </c>
      <c r="AB8" s="777"/>
      <c r="AC8" s="777"/>
      <c r="AD8" s="777"/>
      <c r="AE8" s="778"/>
      <c r="AF8" s="779" t="s">
        <v>108</v>
      </c>
      <c r="AG8" s="780"/>
      <c r="AH8" s="780"/>
      <c r="AI8" s="780"/>
      <c r="AJ8" s="781"/>
      <c r="AK8" s="782">
        <v>5</v>
      </c>
      <c r="AL8" s="783"/>
      <c r="AM8" s="783"/>
      <c r="AN8" s="783"/>
      <c r="AO8" s="783"/>
      <c r="AP8" s="783" t="s">
        <v>530</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t="s">
        <v>363</v>
      </c>
      <c r="C9" s="774"/>
      <c r="D9" s="774"/>
      <c r="E9" s="774"/>
      <c r="F9" s="774"/>
      <c r="G9" s="774"/>
      <c r="H9" s="774"/>
      <c r="I9" s="774"/>
      <c r="J9" s="774"/>
      <c r="K9" s="774"/>
      <c r="L9" s="774"/>
      <c r="M9" s="774"/>
      <c r="N9" s="774"/>
      <c r="O9" s="774"/>
      <c r="P9" s="775"/>
      <c r="Q9" s="776">
        <v>47</v>
      </c>
      <c r="R9" s="777"/>
      <c r="S9" s="777"/>
      <c r="T9" s="777"/>
      <c r="U9" s="777"/>
      <c r="V9" s="777">
        <v>47</v>
      </c>
      <c r="W9" s="777"/>
      <c r="X9" s="777"/>
      <c r="Y9" s="777"/>
      <c r="Z9" s="777"/>
      <c r="AA9" s="777">
        <v>0</v>
      </c>
      <c r="AB9" s="777"/>
      <c r="AC9" s="777"/>
      <c r="AD9" s="777"/>
      <c r="AE9" s="778"/>
      <c r="AF9" s="779" t="s">
        <v>108</v>
      </c>
      <c r="AG9" s="780"/>
      <c r="AH9" s="780"/>
      <c r="AI9" s="780"/>
      <c r="AJ9" s="781"/>
      <c r="AK9" s="782">
        <v>0</v>
      </c>
      <c r="AL9" s="783"/>
      <c r="AM9" s="783"/>
      <c r="AN9" s="783"/>
      <c r="AO9" s="783"/>
      <c r="AP9" s="783" t="s">
        <v>531</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t="s">
        <v>364</v>
      </c>
      <c r="C10" s="774"/>
      <c r="D10" s="774"/>
      <c r="E10" s="774"/>
      <c r="F10" s="774"/>
      <c r="G10" s="774"/>
      <c r="H10" s="774"/>
      <c r="I10" s="774"/>
      <c r="J10" s="774"/>
      <c r="K10" s="774"/>
      <c r="L10" s="774"/>
      <c r="M10" s="774"/>
      <c r="N10" s="774"/>
      <c r="O10" s="774"/>
      <c r="P10" s="775"/>
      <c r="Q10" s="776">
        <v>9</v>
      </c>
      <c r="R10" s="777"/>
      <c r="S10" s="777"/>
      <c r="T10" s="777"/>
      <c r="U10" s="777"/>
      <c r="V10" s="777">
        <v>1</v>
      </c>
      <c r="W10" s="777"/>
      <c r="X10" s="777"/>
      <c r="Y10" s="777"/>
      <c r="Z10" s="777"/>
      <c r="AA10" s="777">
        <v>8</v>
      </c>
      <c r="AB10" s="777"/>
      <c r="AC10" s="777"/>
      <c r="AD10" s="777"/>
      <c r="AE10" s="778"/>
      <c r="AF10" s="779">
        <v>8</v>
      </c>
      <c r="AG10" s="780"/>
      <c r="AH10" s="780"/>
      <c r="AI10" s="780"/>
      <c r="AJ10" s="781"/>
      <c r="AK10" s="782" t="s">
        <v>531</v>
      </c>
      <c r="AL10" s="783"/>
      <c r="AM10" s="783"/>
      <c r="AN10" s="783"/>
      <c r="AO10" s="783"/>
      <c r="AP10" s="783" t="s">
        <v>531</v>
      </c>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365</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366</v>
      </c>
      <c r="B23" s="808" t="s">
        <v>367</v>
      </c>
      <c r="C23" s="809"/>
      <c r="D23" s="809"/>
      <c r="E23" s="809"/>
      <c r="F23" s="809"/>
      <c r="G23" s="809"/>
      <c r="H23" s="809"/>
      <c r="I23" s="809"/>
      <c r="J23" s="809"/>
      <c r="K23" s="809"/>
      <c r="L23" s="809"/>
      <c r="M23" s="809"/>
      <c r="N23" s="809"/>
      <c r="O23" s="809"/>
      <c r="P23" s="810"/>
      <c r="Q23" s="811">
        <v>9011</v>
      </c>
      <c r="R23" s="812"/>
      <c r="S23" s="812"/>
      <c r="T23" s="812"/>
      <c r="U23" s="812"/>
      <c r="V23" s="812">
        <v>8358</v>
      </c>
      <c r="W23" s="812"/>
      <c r="X23" s="812"/>
      <c r="Y23" s="812"/>
      <c r="Z23" s="812"/>
      <c r="AA23" s="812">
        <v>653</v>
      </c>
      <c r="AB23" s="812"/>
      <c r="AC23" s="812"/>
      <c r="AD23" s="812"/>
      <c r="AE23" s="813"/>
      <c r="AF23" s="814">
        <v>512</v>
      </c>
      <c r="AG23" s="812"/>
      <c r="AH23" s="812"/>
      <c r="AI23" s="812"/>
      <c r="AJ23" s="815"/>
      <c r="AK23" s="816"/>
      <c r="AL23" s="817"/>
      <c r="AM23" s="817"/>
      <c r="AN23" s="817"/>
      <c r="AO23" s="817"/>
      <c r="AP23" s="812">
        <v>2853</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368</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369</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344</v>
      </c>
      <c r="B26" s="759"/>
      <c r="C26" s="759"/>
      <c r="D26" s="759"/>
      <c r="E26" s="759"/>
      <c r="F26" s="759"/>
      <c r="G26" s="759"/>
      <c r="H26" s="759"/>
      <c r="I26" s="759"/>
      <c r="J26" s="759"/>
      <c r="K26" s="759"/>
      <c r="L26" s="759"/>
      <c r="M26" s="759"/>
      <c r="N26" s="759"/>
      <c r="O26" s="759"/>
      <c r="P26" s="760"/>
      <c r="Q26" s="735" t="s">
        <v>370</v>
      </c>
      <c r="R26" s="736"/>
      <c r="S26" s="736"/>
      <c r="T26" s="736"/>
      <c r="U26" s="737"/>
      <c r="V26" s="735" t="s">
        <v>371</v>
      </c>
      <c r="W26" s="736"/>
      <c r="X26" s="736"/>
      <c r="Y26" s="736"/>
      <c r="Z26" s="737"/>
      <c r="AA26" s="735" t="s">
        <v>372</v>
      </c>
      <c r="AB26" s="736"/>
      <c r="AC26" s="736"/>
      <c r="AD26" s="736"/>
      <c r="AE26" s="736"/>
      <c r="AF26" s="830" t="s">
        <v>373</v>
      </c>
      <c r="AG26" s="831"/>
      <c r="AH26" s="831"/>
      <c r="AI26" s="831"/>
      <c r="AJ26" s="832"/>
      <c r="AK26" s="736" t="s">
        <v>374</v>
      </c>
      <c r="AL26" s="736"/>
      <c r="AM26" s="736"/>
      <c r="AN26" s="736"/>
      <c r="AO26" s="737"/>
      <c r="AP26" s="735" t="s">
        <v>375</v>
      </c>
      <c r="AQ26" s="736"/>
      <c r="AR26" s="736"/>
      <c r="AS26" s="736"/>
      <c r="AT26" s="737"/>
      <c r="AU26" s="735" t="s">
        <v>376</v>
      </c>
      <c r="AV26" s="736"/>
      <c r="AW26" s="736"/>
      <c r="AX26" s="736"/>
      <c r="AY26" s="737"/>
      <c r="AZ26" s="735" t="s">
        <v>377</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378</v>
      </c>
      <c r="C28" s="750"/>
      <c r="D28" s="750"/>
      <c r="E28" s="750"/>
      <c r="F28" s="750"/>
      <c r="G28" s="750"/>
      <c r="H28" s="750"/>
      <c r="I28" s="750"/>
      <c r="J28" s="750"/>
      <c r="K28" s="750"/>
      <c r="L28" s="750"/>
      <c r="M28" s="750"/>
      <c r="N28" s="750"/>
      <c r="O28" s="750"/>
      <c r="P28" s="751"/>
      <c r="Q28" s="840">
        <v>2421</v>
      </c>
      <c r="R28" s="841"/>
      <c r="S28" s="841"/>
      <c r="T28" s="841"/>
      <c r="U28" s="841"/>
      <c r="V28" s="841">
        <v>2414</v>
      </c>
      <c r="W28" s="841"/>
      <c r="X28" s="841"/>
      <c r="Y28" s="841"/>
      <c r="Z28" s="841"/>
      <c r="AA28" s="841">
        <v>7</v>
      </c>
      <c r="AB28" s="841"/>
      <c r="AC28" s="841"/>
      <c r="AD28" s="841"/>
      <c r="AE28" s="842"/>
      <c r="AF28" s="843">
        <v>7</v>
      </c>
      <c r="AG28" s="841"/>
      <c r="AH28" s="841"/>
      <c r="AI28" s="841"/>
      <c r="AJ28" s="844"/>
      <c r="AK28" s="845">
        <v>184</v>
      </c>
      <c r="AL28" s="836"/>
      <c r="AM28" s="836"/>
      <c r="AN28" s="836"/>
      <c r="AO28" s="836"/>
      <c r="AP28" s="836" t="s">
        <v>531</v>
      </c>
      <c r="AQ28" s="836"/>
      <c r="AR28" s="836"/>
      <c r="AS28" s="836"/>
      <c r="AT28" s="836"/>
      <c r="AU28" s="836" t="s">
        <v>531</v>
      </c>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379</v>
      </c>
      <c r="C29" s="774"/>
      <c r="D29" s="774"/>
      <c r="E29" s="774"/>
      <c r="F29" s="774"/>
      <c r="G29" s="774"/>
      <c r="H29" s="774"/>
      <c r="I29" s="774"/>
      <c r="J29" s="774"/>
      <c r="K29" s="774"/>
      <c r="L29" s="774"/>
      <c r="M29" s="774"/>
      <c r="N29" s="774"/>
      <c r="O29" s="774"/>
      <c r="P29" s="775"/>
      <c r="Q29" s="776">
        <v>229</v>
      </c>
      <c r="R29" s="777"/>
      <c r="S29" s="777"/>
      <c r="T29" s="777"/>
      <c r="U29" s="777"/>
      <c r="V29" s="777">
        <v>227</v>
      </c>
      <c r="W29" s="777"/>
      <c r="X29" s="777"/>
      <c r="Y29" s="777"/>
      <c r="Z29" s="777"/>
      <c r="AA29" s="777">
        <v>2</v>
      </c>
      <c r="AB29" s="777"/>
      <c r="AC29" s="777"/>
      <c r="AD29" s="777"/>
      <c r="AE29" s="778"/>
      <c r="AF29" s="779">
        <v>2</v>
      </c>
      <c r="AG29" s="780"/>
      <c r="AH29" s="780"/>
      <c r="AI29" s="780"/>
      <c r="AJ29" s="781"/>
      <c r="AK29" s="848">
        <v>31</v>
      </c>
      <c r="AL29" s="849"/>
      <c r="AM29" s="849"/>
      <c r="AN29" s="849"/>
      <c r="AO29" s="849"/>
      <c r="AP29" s="849" t="s">
        <v>531</v>
      </c>
      <c r="AQ29" s="849"/>
      <c r="AR29" s="849"/>
      <c r="AS29" s="849"/>
      <c r="AT29" s="849"/>
      <c r="AU29" s="849" t="s">
        <v>532</v>
      </c>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380</v>
      </c>
      <c r="C30" s="774"/>
      <c r="D30" s="774"/>
      <c r="E30" s="774"/>
      <c r="F30" s="774"/>
      <c r="G30" s="774"/>
      <c r="H30" s="774"/>
      <c r="I30" s="774"/>
      <c r="J30" s="774"/>
      <c r="K30" s="774"/>
      <c r="L30" s="774"/>
      <c r="M30" s="774"/>
      <c r="N30" s="774"/>
      <c r="O30" s="774"/>
      <c r="P30" s="775"/>
      <c r="Q30" s="776">
        <v>1025</v>
      </c>
      <c r="R30" s="777"/>
      <c r="S30" s="777"/>
      <c r="T30" s="777"/>
      <c r="U30" s="777"/>
      <c r="V30" s="777">
        <v>1012</v>
      </c>
      <c r="W30" s="777"/>
      <c r="X30" s="777"/>
      <c r="Y30" s="777"/>
      <c r="Z30" s="777"/>
      <c r="AA30" s="777">
        <v>13</v>
      </c>
      <c r="AB30" s="777"/>
      <c r="AC30" s="777"/>
      <c r="AD30" s="777"/>
      <c r="AE30" s="778"/>
      <c r="AF30" s="779">
        <v>12</v>
      </c>
      <c r="AG30" s="780"/>
      <c r="AH30" s="780"/>
      <c r="AI30" s="780"/>
      <c r="AJ30" s="781"/>
      <c r="AK30" s="848">
        <v>191</v>
      </c>
      <c r="AL30" s="849"/>
      <c r="AM30" s="849"/>
      <c r="AN30" s="849"/>
      <c r="AO30" s="849"/>
      <c r="AP30" s="849" t="s">
        <v>533</v>
      </c>
      <c r="AQ30" s="849"/>
      <c r="AR30" s="849"/>
      <c r="AS30" s="849"/>
      <c r="AT30" s="849"/>
      <c r="AU30" s="849" t="s">
        <v>531</v>
      </c>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381</v>
      </c>
      <c r="C31" s="774"/>
      <c r="D31" s="774"/>
      <c r="E31" s="774"/>
      <c r="F31" s="774"/>
      <c r="G31" s="774"/>
      <c r="H31" s="774"/>
      <c r="I31" s="774"/>
      <c r="J31" s="774"/>
      <c r="K31" s="774"/>
      <c r="L31" s="774"/>
      <c r="M31" s="774"/>
      <c r="N31" s="774"/>
      <c r="O31" s="774"/>
      <c r="P31" s="775"/>
      <c r="Q31" s="776">
        <v>759</v>
      </c>
      <c r="R31" s="777"/>
      <c r="S31" s="777"/>
      <c r="T31" s="777"/>
      <c r="U31" s="777"/>
      <c r="V31" s="777">
        <v>759</v>
      </c>
      <c r="W31" s="777"/>
      <c r="X31" s="777"/>
      <c r="Y31" s="777"/>
      <c r="Z31" s="777"/>
      <c r="AA31" s="777">
        <v>0</v>
      </c>
      <c r="AB31" s="777"/>
      <c r="AC31" s="777"/>
      <c r="AD31" s="777"/>
      <c r="AE31" s="778"/>
      <c r="AF31" s="779" t="s">
        <v>108</v>
      </c>
      <c r="AG31" s="780"/>
      <c r="AH31" s="780"/>
      <c r="AI31" s="780"/>
      <c r="AJ31" s="781"/>
      <c r="AK31" s="848">
        <v>433</v>
      </c>
      <c r="AL31" s="849"/>
      <c r="AM31" s="849"/>
      <c r="AN31" s="849"/>
      <c r="AO31" s="849"/>
      <c r="AP31" s="849">
        <v>3603</v>
      </c>
      <c r="AQ31" s="849"/>
      <c r="AR31" s="849"/>
      <c r="AS31" s="849"/>
      <c r="AT31" s="849"/>
      <c r="AU31" s="849">
        <v>2933</v>
      </c>
      <c r="AV31" s="849"/>
      <c r="AW31" s="849"/>
      <c r="AX31" s="849"/>
      <c r="AY31" s="849"/>
      <c r="AZ31" s="850"/>
      <c r="BA31" s="850"/>
      <c r="BB31" s="850"/>
      <c r="BC31" s="850"/>
      <c r="BD31" s="850"/>
      <c r="BE31" s="846" t="s">
        <v>382</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383</v>
      </c>
      <c r="C32" s="774"/>
      <c r="D32" s="774"/>
      <c r="E32" s="774"/>
      <c r="F32" s="774"/>
      <c r="G32" s="774"/>
      <c r="H32" s="774"/>
      <c r="I32" s="774"/>
      <c r="J32" s="774"/>
      <c r="K32" s="774"/>
      <c r="L32" s="774"/>
      <c r="M32" s="774"/>
      <c r="N32" s="774"/>
      <c r="O32" s="774"/>
      <c r="P32" s="775"/>
      <c r="Q32" s="776">
        <v>32</v>
      </c>
      <c r="R32" s="777"/>
      <c r="S32" s="777"/>
      <c r="T32" s="777"/>
      <c r="U32" s="777"/>
      <c r="V32" s="777">
        <v>32</v>
      </c>
      <c r="W32" s="777"/>
      <c r="X32" s="777"/>
      <c r="Y32" s="777"/>
      <c r="Z32" s="777"/>
      <c r="AA32" s="777">
        <v>0</v>
      </c>
      <c r="AB32" s="777"/>
      <c r="AC32" s="777"/>
      <c r="AD32" s="777"/>
      <c r="AE32" s="778"/>
      <c r="AF32" s="779" t="s">
        <v>108</v>
      </c>
      <c r="AG32" s="780"/>
      <c r="AH32" s="780"/>
      <c r="AI32" s="780"/>
      <c r="AJ32" s="781"/>
      <c r="AK32" s="848">
        <v>18</v>
      </c>
      <c r="AL32" s="849"/>
      <c r="AM32" s="849"/>
      <c r="AN32" s="849"/>
      <c r="AO32" s="849"/>
      <c r="AP32" s="849" t="s">
        <v>531</v>
      </c>
      <c r="AQ32" s="849"/>
      <c r="AR32" s="849"/>
      <c r="AS32" s="849"/>
      <c r="AT32" s="849"/>
      <c r="AU32" s="849" t="s">
        <v>534</v>
      </c>
      <c r="AV32" s="849"/>
      <c r="AW32" s="849"/>
      <c r="AX32" s="849"/>
      <c r="AY32" s="849"/>
      <c r="AZ32" s="850"/>
      <c r="BA32" s="850"/>
      <c r="BB32" s="850"/>
      <c r="BC32" s="850"/>
      <c r="BD32" s="850"/>
      <c r="BE32" s="846" t="s">
        <v>382</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384</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366</v>
      </c>
      <c r="B63" s="808" t="s">
        <v>385</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21</v>
      </c>
      <c r="AG63" s="860"/>
      <c r="AH63" s="860"/>
      <c r="AI63" s="860"/>
      <c r="AJ63" s="861"/>
      <c r="AK63" s="862"/>
      <c r="AL63" s="857"/>
      <c r="AM63" s="857"/>
      <c r="AN63" s="857"/>
      <c r="AO63" s="857"/>
      <c r="AP63" s="860"/>
      <c r="AQ63" s="860"/>
      <c r="AR63" s="860"/>
      <c r="AS63" s="860"/>
      <c r="AT63" s="860"/>
      <c r="AU63" s="860"/>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387</v>
      </c>
      <c r="B66" s="759"/>
      <c r="C66" s="759"/>
      <c r="D66" s="759"/>
      <c r="E66" s="759"/>
      <c r="F66" s="759"/>
      <c r="G66" s="759"/>
      <c r="H66" s="759"/>
      <c r="I66" s="759"/>
      <c r="J66" s="759"/>
      <c r="K66" s="759"/>
      <c r="L66" s="759"/>
      <c r="M66" s="759"/>
      <c r="N66" s="759"/>
      <c r="O66" s="759"/>
      <c r="P66" s="760"/>
      <c r="Q66" s="735" t="s">
        <v>370</v>
      </c>
      <c r="R66" s="736"/>
      <c r="S66" s="736"/>
      <c r="T66" s="736"/>
      <c r="U66" s="737"/>
      <c r="V66" s="735" t="s">
        <v>371</v>
      </c>
      <c r="W66" s="736"/>
      <c r="X66" s="736"/>
      <c r="Y66" s="736"/>
      <c r="Z66" s="737"/>
      <c r="AA66" s="735" t="s">
        <v>372</v>
      </c>
      <c r="AB66" s="736"/>
      <c r="AC66" s="736"/>
      <c r="AD66" s="736"/>
      <c r="AE66" s="737"/>
      <c r="AF66" s="870" t="s">
        <v>373</v>
      </c>
      <c r="AG66" s="831"/>
      <c r="AH66" s="831"/>
      <c r="AI66" s="831"/>
      <c r="AJ66" s="871"/>
      <c r="AK66" s="735" t="s">
        <v>374</v>
      </c>
      <c r="AL66" s="759"/>
      <c r="AM66" s="759"/>
      <c r="AN66" s="759"/>
      <c r="AO66" s="760"/>
      <c r="AP66" s="735" t="s">
        <v>375</v>
      </c>
      <c r="AQ66" s="736"/>
      <c r="AR66" s="736"/>
      <c r="AS66" s="736"/>
      <c r="AT66" s="737"/>
      <c r="AU66" s="735" t="s">
        <v>388</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542</v>
      </c>
      <c r="C68" s="888"/>
      <c r="D68" s="888"/>
      <c r="E68" s="888"/>
      <c r="F68" s="888"/>
      <c r="G68" s="888"/>
      <c r="H68" s="888"/>
      <c r="I68" s="888"/>
      <c r="J68" s="888"/>
      <c r="K68" s="888"/>
      <c r="L68" s="888"/>
      <c r="M68" s="888"/>
      <c r="N68" s="888"/>
      <c r="O68" s="888"/>
      <c r="P68" s="889"/>
      <c r="Q68" s="890">
        <v>905</v>
      </c>
      <c r="R68" s="884"/>
      <c r="S68" s="884"/>
      <c r="T68" s="884"/>
      <c r="U68" s="884"/>
      <c r="V68" s="884">
        <v>817</v>
      </c>
      <c r="W68" s="884"/>
      <c r="X68" s="884"/>
      <c r="Y68" s="884"/>
      <c r="Z68" s="884"/>
      <c r="AA68" s="884">
        <v>88</v>
      </c>
      <c r="AB68" s="884"/>
      <c r="AC68" s="884"/>
      <c r="AD68" s="884"/>
      <c r="AE68" s="884"/>
      <c r="AF68" s="884">
        <v>577</v>
      </c>
      <c r="AG68" s="884"/>
      <c r="AH68" s="884"/>
      <c r="AI68" s="884"/>
      <c r="AJ68" s="884"/>
      <c r="AK68" s="884">
        <v>28</v>
      </c>
      <c r="AL68" s="884"/>
      <c r="AM68" s="884"/>
      <c r="AN68" s="884"/>
      <c r="AO68" s="884"/>
      <c r="AP68" s="884">
        <v>250</v>
      </c>
      <c r="AQ68" s="884"/>
      <c r="AR68" s="884"/>
      <c r="AS68" s="884"/>
      <c r="AT68" s="884"/>
      <c r="AU68" s="884">
        <v>2</v>
      </c>
      <c r="AV68" s="884"/>
      <c r="AW68" s="884"/>
      <c r="AX68" s="884"/>
      <c r="AY68" s="884"/>
      <c r="AZ68" s="885" t="s">
        <v>543</v>
      </c>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535</v>
      </c>
      <c r="C69" s="892"/>
      <c r="D69" s="892"/>
      <c r="E69" s="892"/>
      <c r="F69" s="892"/>
      <c r="G69" s="892"/>
      <c r="H69" s="892"/>
      <c r="I69" s="892"/>
      <c r="J69" s="892"/>
      <c r="K69" s="892"/>
      <c r="L69" s="892"/>
      <c r="M69" s="892"/>
      <c r="N69" s="892"/>
      <c r="O69" s="892"/>
      <c r="P69" s="893"/>
      <c r="Q69" s="894">
        <v>826</v>
      </c>
      <c r="R69" s="849"/>
      <c r="S69" s="849"/>
      <c r="T69" s="849"/>
      <c r="U69" s="849"/>
      <c r="V69" s="849">
        <v>800</v>
      </c>
      <c r="W69" s="849"/>
      <c r="X69" s="849"/>
      <c r="Y69" s="849"/>
      <c r="Z69" s="849"/>
      <c r="AA69" s="849">
        <v>26</v>
      </c>
      <c r="AB69" s="849"/>
      <c r="AC69" s="849"/>
      <c r="AD69" s="849"/>
      <c r="AE69" s="849"/>
      <c r="AF69" s="849">
        <v>26</v>
      </c>
      <c r="AG69" s="849"/>
      <c r="AH69" s="849"/>
      <c r="AI69" s="849"/>
      <c r="AJ69" s="849"/>
      <c r="AK69" s="849">
        <v>14</v>
      </c>
      <c r="AL69" s="849"/>
      <c r="AM69" s="849"/>
      <c r="AN69" s="849"/>
      <c r="AO69" s="849"/>
      <c r="AP69" s="849">
        <v>60</v>
      </c>
      <c r="AQ69" s="849"/>
      <c r="AR69" s="849"/>
      <c r="AS69" s="849"/>
      <c r="AT69" s="849"/>
      <c r="AU69" s="849">
        <v>29</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536</v>
      </c>
      <c r="C70" s="892"/>
      <c r="D70" s="892"/>
      <c r="E70" s="892"/>
      <c r="F70" s="892"/>
      <c r="G70" s="892"/>
      <c r="H70" s="892"/>
      <c r="I70" s="892"/>
      <c r="J70" s="892"/>
      <c r="K70" s="892"/>
      <c r="L70" s="892"/>
      <c r="M70" s="892"/>
      <c r="N70" s="892"/>
      <c r="O70" s="892"/>
      <c r="P70" s="893"/>
      <c r="Q70" s="894">
        <v>796</v>
      </c>
      <c r="R70" s="849"/>
      <c r="S70" s="849"/>
      <c r="T70" s="849"/>
      <c r="U70" s="849"/>
      <c r="V70" s="849">
        <v>754</v>
      </c>
      <c r="W70" s="849"/>
      <c r="X70" s="849"/>
      <c r="Y70" s="849"/>
      <c r="Z70" s="849"/>
      <c r="AA70" s="849">
        <v>42</v>
      </c>
      <c r="AB70" s="849"/>
      <c r="AC70" s="849"/>
      <c r="AD70" s="849"/>
      <c r="AE70" s="849"/>
      <c r="AF70" s="849">
        <v>42</v>
      </c>
      <c r="AG70" s="849"/>
      <c r="AH70" s="849"/>
      <c r="AI70" s="849"/>
      <c r="AJ70" s="849"/>
      <c r="AK70" s="849">
        <v>251</v>
      </c>
      <c r="AL70" s="849"/>
      <c r="AM70" s="849"/>
      <c r="AN70" s="849"/>
      <c r="AO70" s="849"/>
      <c r="AP70" s="849">
        <v>7</v>
      </c>
      <c r="AQ70" s="849"/>
      <c r="AR70" s="849"/>
      <c r="AS70" s="849"/>
      <c r="AT70" s="849"/>
      <c r="AU70" s="849">
        <v>1</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537</v>
      </c>
      <c r="C71" s="892"/>
      <c r="D71" s="892"/>
      <c r="E71" s="892"/>
      <c r="F71" s="892"/>
      <c r="G71" s="892"/>
      <c r="H71" s="892"/>
      <c r="I71" s="892"/>
      <c r="J71" s="892"/>
      <c r="K71" s="892"/>
      <c r="L71" s="892"/>
      <c r="M71" s="892"/>
      <c r="N71" s="892"/>
      <c r="O71" s="892"/>
      <c r="P71" s="893"/>
      <c r="Q71" s="894">
        <v>1217</v>
      </c>
      <c r="R71" s="849"/>
      <c r="S71" s="849"/>
      <c r="T71" s="849"/>
      <c r="U71" s="849"/>
      <c r="V71" s="849">
        <v>1176</v>
      </c>
      <c r="W71" s="849"/>
      <c r="X71" s="849"/>
      <c r="Y71" s="849"/>
      <c r="Z71" s="849"/>
      <c r="AA71" s="849">
        <v>41</v>
      </c>
      <c r="AB71" s="849"/>
      <c r="AC71" s="849"/>
      <c r="AD71" s="849"/>
      <c r="AE71" s="849"/>
      <c r="AF71" s="849">
        <v>41</v>
      </c>
      <c r="AG71" s="849"/>
      <c r="AH71" s="849"/>
      <c r="AI71" s="849"/>
      <c r="AJ71" s="849"/>
      <c r="AK71" s="849"/>
      <c r="AL71" s="849"/>
      <c r="AM71" s="849"/>
      <c r="AN71" s="849"/>
      <c r="AO71" s="849"/>
      <c r="AP71" s="849">
        <v>1027</v>
      </c>
      <c r="AQ71" s="849"/>
      <c r="AR71" s="849"/>
      <c r="AS71" s="849"/>
      <c r="AT71" s="849"/>
      <c r="AU71" s="849">
        <v>174</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538</v>
      </c>
      <c r="C72" s="892"/>
      <c r="D72" s="892"/>
      <c r="E72" s="892"/>
      <c r="F72" s="892"/>
      <c r="G72" s="892"/>
      <c r="H72" s="892"/>
      <c r="I72" s="892"/>
      <c r="J72" s="892"/>
      <c r="K72" s="892"/>
      <c r="L72" s="892"/>
      <c r="M72" s="892"/>
      <c r="N72" s="892"/>
      <c r="O72" s="892"/>
      <c r="P72" s="893"/>
      <c r="Q72" s="894">
        <v>92</v>
      </c>
      <c r="R72" s="849"/>
      <c r="S72" s="849"/>
      <c r="T72" s="849"/>
      <c r="U72" s="849"/>
      <c r="V72" s="849">
        <v>81</v>
      </c>
      <c r="W72" s="849"/>
      <c r="X72" s="849"/>
      <c r="Y72" s="849"/>
      <c r="Z72" s="849"/>
      <c r="AA72" s="849">
        <v>11</v>
      </c>
      <c r="AB72" s="849"/>
      <c r="AC72" s="849"/>
      <c r="AD72" s="849"/>
      <c r="AE72" s="849"/>
      <c r="AF72" s="849">
        <v>11</v>
      </c>
      <c r="AG72" s="849"/>
      <c r="AH72" s="849"/>
      <c r="AI72" s="849"/>
      <c r="AJ72" s="849"/>
      <c r="AK72" s="849">
        <v>27</v>
      </c>
      <c r="AL72" s="849"/>
      <c r="AM72" s="849"/>
      <c r="AN72" s="849"/>
      <c r="AO72" s="849"/>
      <c r="AP72" s="849" t="s">
        <v>531</v>
      </c>
      <c r="AQ72" s="849"/>
      <c r="AR72" s="849"/>
      <c r="AS72" s="849"/>
      <c r="AT72" s="849"/>
      <c r="AU72" s="849" t="s">
        <v>531</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539</v>
      </c>
      <c r="C73" s="892"/>
      <c r="D73" s="892"/>
      <c r="E73" s="892"/>
      <c r="F73" s="892"/>
      <c r="G73" s="892"/>
      <c r="H73" s="892"/>
      <c r="I73" s="892"/>
      <c r="J73" s="892"/>
      <c r="K73" s="892"/>
      <c r="L73" s="892"/>
      <c r="M73" s="892"/>
      <c r="N73" s="892"/>
      <c r="O73" s="892"/>
      <c r="P73" s="893"/>
      <c r="Q73" s="894">
        <v>9233</v>
      </c>
      <c r="R73" s="849"/>
      <c r="S73" s="849"/>
      <c r="T73" s="849"/>
      <c r="U73" s="849"/>
      <c r="V73" s="849">
        <v>9107</v>
      </c>
      <c r="W73" s="849"/>
      <c r="X73" s="849"/>
      <c r="Y73" s="849"/>
      <c r="Z73" s="849"/>
      <c r="AA73" s="849">
        <v>127</v>
      </c>
      <c r="AB73" s="849"/>
      <c r="AC73" s="849"/>
      <c r="AD73" s="849"/>
      <c r="AE73" s="849"/>
      <c r="AF73" s="849">
        <v>127</v>
      </c>
      <c r="AG73" s="849"/>
      <c r="AH73" s="849"/>
      <c r="AI73" s="849"/>
      <c r="AJ73" s="849"/>
      <c r="AK73" s="849">
        <v>1770</v>
      </c>
      <c r="AL73" s="849"/>
      <c r="AM73" s="849"/>
      <c r="AN73" s="849"/>
      <c r="AO73" s="849"/>
      <c r="AP73" s="849" t="s">
        <v>475</v>
      </c>
      <c r="AQ73" s="849"/>
      <c r="AR73" s="849"/>
      <c r="AS73" s="849"/>
      <c r="AT73" s="849"/>
      <c r="AU73" s="849" t="s">
        <v>475</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540</v>
      </c>
      <c r="C74" s="892"/>
      <c r="D74" s="892"/>
      <c r="E74" s="892"/>
      <c r="F74" s="892"/>
      <c r="G74" s="892"/>
      <c r="H74" s="892"/>
      <c r="I74" s="892"/>
      <c r="J74" s="892"/>
      <c r="K74" s="892"/>
      <c r="L74" s="892"/>
      <c r="M74" s="892"/>
      <c r="N74" s="892"/>
      <c r="O74" s="892"/>
      <c r="P74" s="893"/>
      <c r="Q74" s="894">
        <v>1927</v>
      </c>
      <c r="R74" s="849"/>
      <c r="S74" s="849"/>
      <c r="T74" s="849"/>
      <c r="U74" s="849"/>
      <c r="V74" s="849">
        <v>1861</v>
      </c>
      <c r="W74" s="849"/>
      <c r="X74" s="849"/>
      <c r="Y74" s="849"/>
      <c r="Z74" s="849"/>
      <c r="AA74" s="849">
        <v>66</v>
      </c>
      <c r="AB74" s="849"/>
      <c r="AC74" s="849"/>
      <c r="AD74" s="849"/>
      <c r="AE74" s="849"/>
      <c r="AF74" s="849">
        <v>66</v>
      </c>
      <c r="AG74" s="849"/>
      <c r="AH74" s="849"/>
      <c r="AI74" s="849"/>
      <c r="AJ74" s="849"/>
      <c r="AK74" s="849">
        <v>412</v>
      </c>
      <c r="AL74" s="849"/>
      <c r="AM74" s="849"/>
      <c r="AN74" s="849"/>
      <c r="AO74" s="849"/>
      <c r="AP74" s="849" t="s">
        <v>475</v>
      </c>
      <c r="AQ74" s="849"/>
      <c r="AR74" s="849"/>
      <c r="AS74" s="849"/>
      <c r="AT74" s="849"/>
      <c r="AU74" s="849" t="s">
        <v>475</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541</v>
      </c>
      <c r="C75" s="892"/>
      <c r="D75" s="892"/>
      <c r="E75" s="892"/>
      <c r="F75" s="892"/>
      <c r="G75" s="892"/>
      <c r="H75" s="892"/>
      <c r="I75" s="892"/>
      <c r="J75" s="892"/>
      <c r="K75" s="892"/>
      <c r="L75" s="892"/>
      <c r="M75" s="892"/>
      <c r="N75" s="892"/>
      <c r="O75" s="892"/>
      <c r="P75" s="893"/>
      <c r="Q75" s="897">
        <v>781330</v>
      </c>
      <c r="R75" s="898"/>
      <c r="S75" s="898"/>
      <c r="T75" s="898"/>
      <c r="U75" s="848"/>
      <c r="V75" s="899">
        <v>753431</v>
      </c>
      <c r="W75" s="898"/>
      <c r="X75" s="898"/>
      <c r="Y75" s="898"/>
      <c r="Z75" s="848"/>
      <c r="AA75" s="899">
        <v>27899</v>
      </c>
      <c r="AB75" s="898"/>
      <c r="AC75" s="898"/>
      <c r="AD75" s="898"/>
      <c r="AE75" s="848"/>
      <c r="AF75" s="899">
        <v>27899</v>
      </c>
      <c r="AG75" s="898"/>
      <c r="AH75" s="898"/>
      <c r="AI75" s="898"/>
      <c r="AJ75" s="848"/>
      <c r="AK75" s="899">
        <v>396</v>
      </c>
      <c r="AL75" s="898"/>
      <c r="AM75" s="898"/>
      <c r="AN75" s="898"/>
      <c r="AO75" s="848"/>
      <c r="AP75" s="899" t="s">
        <v>475</v>
      </c>
      <c r="AQ75" s="898"/>
      <c r="AR75" s="898"/>
      <c r="AS75" s="898"/>
      <c r="AT75" s="848"/>
      <c r="AU75" s="899" t="s">
        <v>475</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366</v>
      </c>
      <c r="B88" s="808" t="s">
        <v>389</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c r="AG88" s="860"/>
      <c r="AH88" s="860"/>
      <c r="AI88" s="860"/>
      <c r="AJ88" s="860"/>
      <c r="AK88" s="857"/>
      <c r="AL88" s="857"/>
      <c r="AM88" s="857"/>
      <c r="AN88" s="857"/>
      <c r="AO88" s="857"/>
      <c r="AP88" s="860"/>
      <c r="AQ88" s="860"/>
      <c r="AR88" s="860"/>
      <c r="AS88" s="860"/>
      <c r="AT88" s="860"/>
      <c r="AU88" s="860"/>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808" t="s">
        <v>390</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391</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392</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395</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396</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397</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398</v>
      </c>
      <c r="AB109" s="913"/>
      <c r="AC109" s="913"/>
      <c r="AD109" s="913"/>
      <c r="AE109" s="914"/>
      <c r="AF109" s="912" t="s">
        <v>284</v>
      </c>
      <c r="AG109" s="913"/>
      <c r="AH109" s="913"/>
      <c r="AI109" s="913"/>
      <c r="AJ109" s="914"/>
      <c r="AK109" s="912" t="s">
        <v>283</v>
      </c>
      <c r="AL109" s="913"/>
      <c r="AM109" s="913"/>
      <c r="AN109" s="913"/>
      <c r="AO109" s="914"/>
      <c r="AP109" s="912" t="s">
        <v>399</v>
      </c>
      <c r="AQ109" s="913"/>
      <c r="AR109" s="913"/>
      <c r="AS109" s="913"/>
      <c r="AT109" s="915"/>
      <c r="AU109" s="934" t="s">
        <v>397</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398</v>
      </c>
      <c r="BR109" s="913"/>
      <c r="BS109" s="913"/>
      <c r="BT109" s="913"/>
      <c r="BU109" s="914"/>
      <c r="BV109" s="912" t="s">
        <v>284</v>
      </c>
      <c r="BW109" s="913"/>
      <c r="BX109" s="913"/>
      <c r="BY109" s="913"/>
      <c r="BZ109" s="914"/>
      <c r="CA109" s="912" t="s">
        <v>283</v>
      </c>
      <c r="CB109" s="913"/>
      <c r="CC109" s="913"/>
      <c r="CD109" s="913"/>
      <c r="CE109" s="914"/>
      <c r="CF109" s="935" t="s">
        <v>399</v>
      </c>
      <c r="CG109" s="935"/>
      <c r="CH109" s="935"/>
      <c r="CI109" s="935"/>
      <c r="CJ109" s="935"/>
      <c r="CK109" s="912" t="s">
        <v>400</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398</v>
      </c>
      <c r="DH109" s="913"/>
      <c r="DI109" s="913"/>
      <c r="DJ109" s="913"/>
      <c r="DK109" s="914"/>
      <c r="DL109" s="912" t="s">
        <v>284</v>
      </c>
      <c r="DM109" s="913"/>
      <c r="DN109" s="913"/>
      <c r="DO109" s="913"/>
      <c r="DP109" s="914"/>
      <c r="DQ109" s="912" t="s">
        <v>283</v>
      </c>
      <c r="DR109" s="913"/>
      <c r="DS109" s="913"/>
      <c r="DT109" s="913"/>
      <c r="DU109" s="914"/>
      <c r="DV109" s="912" t="s">
        <v>399</v>
      </c>
      <c r="DW109" s="913"/>
      <c r="DX109" s="913"/>
      <c r="DY109" s="913"/>
      <c r="DZ109" s="915"/>
    </row>
    <row r="110" spans="1:131" s="197" customFormat="1" ht="26.25" customHeight="1">
      <c r="A110" s="916" t="s">
        <v>401</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242354</v>
      </c>
      <c r="AB110" s="920"/>
      <c r="AC110" s="920"/>
      <c r="AD110" s="920"/>
      <c r="AE110" s="921"/>
      <c r="AF110" s="922">
        <v>237561</v>
      </c>
      <c r="AG110" s="920"/>
      <c r="AH110" s="920"/>
      <c r="AI110" s="920"/>
      <c r="AJ110" s="921"/>
      <c r="AK110" s="922">
        <v>237039</v>
      </c>
      <c r="AL110" s="920"/>
      <c r="AM110" s="920"/>
      <c r="AN110" s="920"/>
      <c r="AO110" s="921"/>
      <c r="AP110" s="923">
        <v>4.0999999999999996</v>
      </c>
      <c r="AQ110" s="924"/>
      <c r="AR110" s="924"/>
      <c r="AS110" s="924"/>
      <c r="AT110" s="925"/>
      <c r="AU110" s="926" t="s">
        <v>60</v>
      </c>
      <c r="AV110" s="927"/>
      <c r="AW110" s="927"/>
      <c r="AX110" s="927"/>
      <c r="AY110" s="928"/>
      <c r="AZ110" s="970" t="s">
        <v>402</v>
      </c>
      <c r="BA110" s="917"/>
      <c r="BB110" s="917"/>
      <c r="BC110" s="917"/>
      <c r="BD110" s="917"/>
      <c r="BE110" s="917"/>
      <c r="BF110" s="917"/>
      <c r="BG110" s="917"/>
      <c r="BH110" s="917"/>
      <c r="BI110" s="917"/>
      <c r="BJ110" s="917"/>
      <c r="BK110" s="917"/>
      <c r="BL110" s="917"/>
      <c r="BM110" s="917"/>
      <c r="BN110" s="917"/>
      <c r="BO110" s="917"/>
      <c r="BP110" s="918"/>
      <c r="BQ110" s="956">
        <v>2812504</v>
      </c>
      <c r="BR110" s="957"/>
      <c r="BS110" s="957"/>
      <c r="BT110" s="957"/>
      <c r="BU110" s="957"/>
      <c r="BV110" s="957">
        <v>2749381</v>
      </c>
      <c r="BW110" s="957"/>
      <c r="BX110" s="957"/>
      <c r="BY110" s="957"/>
      <c r="BZ110" s="957"/>
      <c r="CA110" s="957">
        <v>2853331</v>
      </c>
      <c r="CB110" s="957"/>
      <c r="CC110" s="957"/>
      <c r="CD110" s="957"/>
      <c r="CE110" s="957"/>
      <c r="CF110" s="971">
        <v>49.2</v>
      </c>
      <c r="CG110" s="972"/>
      <c r="CH110" s="972"/>
      <c r="CI110" s="972"/>
      <c r="CJ110" s="972"/>
      <c r="CK110" s="973" t="s">
        <v>403</v>
      </c>
      <c r="CL110" s="974"/>
      <c r="CM110" s="953" t="s">
        <v>404</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108</v>
      </c>
      <c r="DH110" s="957"/>
      <c r="DI110" s="957"/>
      <c r="DJ110" s="957"/>
      <c r="DK110" s="957"/>
      <c r="DL110" s="957" t="s">
        <v>108</v>
      </c>
      <c r="DM110" s="957"/>
      <c r="DN110" s="957"/>
      <c r="DO110" s="957"/>
      <c r="DP110" s="957"/>
      <c r="DQ110" s="957" t="s">
        <v>108</v>
      </c>
      <c r="DR110" s="957"/>
      <c r="DS110" s="957"/>
      <c r="DT110" s="957"/>
      <c r="DU110" s="957"/>
      <c r="DV110" s="958" t="s">
        <v>108</v>
      </c>
      <c r="DW110" s="958"/>
      <c r="DX110" s="958"/>
      <c r="DY110" s="958"/>
      <c r="DZ110" s="959"/>
    </row>
    <row r="111" spans="1:131" s="197" customFormat="1" ht="26.25" customHeight="1">
      <c r="A111" s="960" t="s">
        <v>405</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108</v>
      </c>
      <c r="AB111" s="964"/>
      <c r="AC111" s="964"/>
      <c r="AD111" s="964"/>
      <c r="AE111" s="965"/>
      <c r="AF111" s="966" t="s">
        <v>108</v>
      </c>
      <c r="AG111" s="964"/>
      <c r="AH111" s="964"/>
      <c r="AI111" s="964"/>
      <c r="AJ111" s="965"/>
      <c r="AK111" s="966" t="s">
        <v>108</v>
      </c>
      <c r="AL111" s="964"/>
      <c r="AM111" s="964"/>
      <c r="AN111" s="964"/>
      <c r="AO111" s="965"/>
      <c r="AP111" s="967" t="s">
        <v>108</v>
      </c>
      <c r="AQ111" s="968"/>
      <c r="AR111" s="968"/>
      <c r="AS111" s="968"/>
      <c r="AT111" s="969"/>
      <c r="AU111" s="929"/>
      <c r="AV111" s="930"/>
      <c r="AW111" s="930"/>
      <c r="AX111" s="930"/>
      <c r="AY111" s="931"/>
      <c r="AZ111" s="979" t="s">
        <v>406</v>
      </c>
      <c r="BA111" s="980"/>
      <c r="BB111" s="980"/>
      <c r="BC111" s="980"/>
      <c r="BD111" s="980"/>
      <c r="BE111" s="980"/>
      <c r="BF111" s="980"/>
      <c r="BG111" s="980"/>
      <c r="BH111" s="980"/>
      <c r="BI111" s="980"/>
      <c r="BJ111" s="980"/>
      <c r="BK111" s="980"/>
      <c r="BL111" s="980"/>
      <c r="BM111" s="980"/>
      <c r="BN111" s="980"/>
      <c r="BO111" s="980"/>
      <c r="BP111" s="981"/>
      <c r="BQ111" s="949" t="s">
        <v>108</v>
      </c>
      <c r="BR111" s="950"/>
      <c r="BS111" s="950"/>
      <c r="BT111" s="950"/>
      <c r="BU111" s="950"/>
      <c r="BV111" s="950" t="s">
        <v>108</v>
      </c>
      <c r="BW111" s="950"/>
      <c r="BX111" s="950"/>
      <c r="BY111" s="950"/>
      <c r="BZ111" s="950"/>
      <c r="CA111" s="950" t="s">
        <v>108</v>
      </c>
      <c r="CB111" s="950"/>
      <c r="CC111" s="950"/>
      <c r="CD111" s="950"/>
      <c r="CE111" s="950"/>
      <c r="CF111" s="944" t="s">
        <v>108</v>
      </c>
      <c r="CG111" s="945"/>
      <c r="CH111" s="945"/>
      <c r="CI111" s="945"/>
      <c r="CJ111" s="945"/>
      <c r="CK111" s="975"/>
      <c r="CL111" s="976"/>
      <c r="CM111" s="946" t="s">
        <v>407</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108</v>
      </c>
      <c r="DH111" s="950"/>
      <c r="DI111" s="950"/>
      <c r="DJ111" s="950"/>
      <c r="DK111" s="950"/>
      <c r="DL111" s="950" t="s">
        <v>108</v>
      </c>
      <c r="DM111" s="950"/>
      <c r="DN111" s="950"/>
      <c r="DO111" s="950"/>
      <c r="DP111" s="950"/>
      <c r="DQ111" s="950" t="s">
        <v>108</v>
      </c>
      <c r="DR111" s="950"/>
      <c r="DS111" s="950"/>
      <c r="DT111" s="950"/>
      <c r="DU111" s="950"/>
      <c r="DV111" s="951" t="s">
        <v>108</v>
      </c>
      <c r="DW111" s="951"/>
      <c r="DX111" s="951"/>
      <c r="DY111" s="951"/>
      <c r="DZ111" s="952"/>
    </row>
    <row r="112" spans="1:131" s="197" customFormat="1" ht="26.25" customHeight="1">
      <c r="A112" s="982" t="s">
        <v>408</v>
      </c>
      <c r="B112" s="983"/>
      <c r="C112" s="980" t="s">
        <v>409</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108</v>
      </c>
      <c r="AB112" s="989"/>
      <c r="AC112" s="989"/>
      <c r="AD112" s="989"/>
      <c r="AE112" s="990"/>
      <c r="AF112" s="991" t="s">
        <v>108</v>
      </c>
      <c r="AG112" s="989"/>
      <c r="AH112" s="989"/>
      <c r="AI112" s="989"/>
      <c r="AJ112" s="990"/>
      <c r="AK112" s="991" t="s">
        <v>108</v>
      </c>
      <c r="AL112" s="989"/>
      <c r="AM112" s="989"/>
      <c r="AN112" s="989"/>
      <c r="AO112" s="990"/>
      <c r="AP112" s="992" t="s">
        <v>108</v>
      </c>
      <c r="AQ112" s="993"/>
      <c r="AR112" s="993"/>
      <c r="AS112" s="993"/>
      <c r="AT112" s="994"/>
      <c r="AU112" s="929"/>
      <c r="AV112" s="930"/>
      <c r="AW112" s="930"/>
      <c r="AX112" s="930"/>
      <c r="AY112" s="931"/>
      <c r="AZ112" s="979" t="s">
        <v>410</v>
      </c>
      <c r="BA112" s="980"/>
      <c r="BB112" s="980"/>
      <c r="BC112" s="980"/>
      <c r="BD112" s="980"/>
      <c r="BE112" s="980"/>
      <c r="BF112" s="980"/>
      <c r="BG112" s="980"/>
      <c r="BH112" s="980"/>
      <c r="BI112" s="980"/>
      <c r="BJ112" s="980"/>
      <c r="BK112" s="980"/>
      <c r="BL112" s="980"/>
      <c r="BM112" s="980"/>
      <c r="BN112" s="980"/>
      <c r="BO112" s="980"/>
      <c r="BP112" s="981"/>
      <c r="BQ112" s="949">
        <v>3304886</v>
      </c>
      <c r="BR112" s="950"/>
      <c r="BS112" s="950"/>
      <c r="BT112" s="950"/>
      <c r="BU112" s="950"/>
      <c r="BV112" s="950">
        <v>3037489</v>
      </c>
      <c r="BW112" s="950"/>
      <c r="BX112" s="950"/>
      <c r="BY112" s="950"/>
      <c r="BZ112" s="950"/>
      <c r="CA112" s="950">
        <v>2932557</v>
      </c>
      <c r="CB112" s="950"/>
      <c r="CC112" s="950"/>
      <c r="CD112" s="950"/>
      <c r="CE112" s="950"/>
      <c r="CF112" s="944">
        <v>50.6</v>
      </c>
      <c r="CG112" s="945"/>
      <c r="CH112" s="945"/>
      <c r="CI112" s="945"/>
      <c r="CJ112" s="945"/>
      <c r="CK112" s="975"/>
      <c r="CL112" s="976"/>
      <c r="CM112" s="946" t="s">
        <v>411</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108</v>
      </c>
      <c r="DH112" s="950"/>
      <c r="DI112" s="950"/>
      <c r="DJ112" s="950"/>
      <c r="DK112" s="950"/>
      <c r="DL112" s="950" t="s">
        <v>108</v>
      </c>
      <c r="DM112" s="950"/>
      <c r="DN112" s="950"/>
      <c r="DO112" s="950"/>
      <c r="DP112" s="950"/>
      <c r="DQ112" s="950" t="s">
        <v>108</v>
      </c>
      <c r="DR112" s="950"/>
      <c r="DS112" s="950"/>
      <c r="DT112" s="950"/>
      <c r="DU112" s="950"/>
      <c r="DV112" s="951" t="s">
        <v>108</v>
      </c>
      <c r="DW112" s="951"/>
      <c r="DX112" s="951"/>
      <c r="DY112" s="951"/>
      <c r="DZ112" s="952"/>
    </row>
    <row r="113" spans="1:130" s="197" customFormat="1" ht="26.25" customHeight="1">
      <c r="A113" s="984"/>
      <c r="B113" s="985"/>
      <c r="C113" s="980" t="s">
        <v>412</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253415</v>
      </c>
      <c r="AB113" s="964"/>
      <c r="AC113" s="964"/>
      <c r="AD113" s="964"/>
      <c r="AE113" s="965"/>
      <c r="AF113" s="966">
        <v>260533</v>
      </c>
      <c r="AG113" s="964"/>
      <c r="AH113" s="964"/>
      <c r="AI113" s="964"/>
      <c r="AJ113" s="965"/>
      <c r="AK113" s="966">
        <v>274503</v>
      </c>
      <c r="AL113" s="964"/>
      <c r="AM113" s="964"/>
      <c r="AN113" s="964"/>
      <c r="AO113" s="965"/>
      <c r="AP113" s="967">
        <v>4.7</v>
      </c>
      <c r="AQ113" s="968"/>
      <c r="AR113" s="968"/>
      <c r="AS113" s="968"/>
      <c r="AT113" s="969"/>
      <c r="AU113" s="929"/>
      <c r="AV113" s="930"/>
      <c r="AW113" s="930"/>
      <c r="AX113" s="930"/>
      <c r="AY113" s="931"/>
      <c r="AZ113" s="979" t="s">
        <v>413</v>
      </c>
      <c r="BA113" s="980"/>
      <c r="BB113" s="980"/>
      <c r="BC113" s="980"/>
      <c r="BD113" s="980"/>
      <c r="BE113" s="980"/>
      <c r="BF113" s="980"/>
      <c r="BG113" s="980"/>
      <c r="BH113" s="980"/>
      <c r="BI113" s="980"/>
      <c r="BJ113" s="980"/>
      <c r="BK113" s="980"/>
      <c r="BL113" s="980"/>
      <c r="BM113" s="980"/>
      <c r="BN113" s="980"/>
      <c r="BO113" s="980"/>
      <c r="BP113" s="981"/>
      <c r="BQ113" s="949">
        <v>280943</v>
      </c>
      <c r="BR113" s="950"/>
      <c r="BS113" s="950"/>
      <c r="BT113" s="950"/>
      <c r="BU113" s="950"/>
      <c r="BV113" s="950">
        <v>774657</v>
      </c>
      <c r="BW113" s="950"/>
      <c r="BX113" s="950"/>
      <c r="BY113" s="950"/>
      <c r="BZ113" s="950"/>
      <c r="CA113" s="950">
        <v>205644</v>
      </c>
      <c r="CB113" s="950"/>
      <c r="CC113" s="950"/>
      <c r="CD113" s="950"/>
      <c r="CE113" s="950"/>
      <c r="CF113" s="944">
        <v>3.5</v>
      </c>
      <c r="CG113" s="945"/>
      <c r="CH113" s="945"/>
      <c r="CI113" s="945"/>
      <c r="CJ113" s="945"/>
      <c r="CK113" s="975"/>
      <c r="CL113" s="976"/>
      <c r="CM113" s="946" t="s">
        <v>414</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108</v>
      </c>
      <c r="DH113" s="989"/>
      <c r="DI113" s="989"/>
      <c r="DJ113" s="989"/>
      <c r="DK113" s="990"/>
      <c r="DL113" s="991" t="s">
        <v>108</v>
      </c>
      <c r="DM113" s="989"/>
      <c r="DN113" s="989"/>
      <c r="DO113" s="989"/>
      <c r="DP113" s="990"/>
      <c r="DQ113" s="991" t="s">
        <v>108</v>
      </c>
      <c r="DR113" s="989"/>
      <c r="DS113" s="989"/>
      <c r="DT113" s="989"/>
      <c r="DU113" s="990"/>
      <c r="DV113" s="992" t="s">
        <v>108</v>
      </c>
      <c r="DW113" s="993"/>
      <c r="DX113" s="993"/>
      <c r="DY113" s="993"/>
      <c r="DZ113" s="994"/>
    </row>
    <row r="114" spans="1:130" s="197" customFormat="1" ht="26.25" customHeight="1">
      <c r="A114" s="984"/>
      <c r="B114" s="985"/>
      <c r="C114" s="980" t="s">
        <v>415</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33222</v>
      </c>
      <c r="AB114" s="989"/>
      <c r="AC114" s="989"/>
      <c r="AD114" s="989"/>
      <c r="AE114" s="990"/>
      <c r="AF114" s="991">
        <v>44964</v>
      </c>
      <c r="AG114" s="989"/>
      <c r="AH114" s="989"/>
      <c r="AI114" s="989"/>
      <c r="AJ114" s="990"/>
      <c r="AK114" s="991">
        <v>43326</v>
      </c>
      <c r="AL114" s="989"/>
      <c r="AM114" s="989"/>
      <c r="AN114" s="989"/>
      <c r="AO114" s="990"/>
      <c r="AP114" s="992">
        <v>0.7</v>
      </c>
      <c r="AQ114" s="993"/>
      <c r="AR114" s="993"/>
      <c r="AS114" s="993"/>
      <c r="AT114" s="994"/>
      <c r="AU114" s="929"/>
      <c r="AV114" s="930"/>
      <c r="AW114" s="930"/>
      <c r="AX114" s="930"/>
      <c r="AY114" s="931"/>
      <c r="AZ114" s="979" t="s">
        <v>416</v>
      </c>
      <c r="BA114" s="980"/>
      <c r="BB114" s="980"/>
      <c r="BC114" s="980"/>
      <c r="BD114" s="980"/>
      <c r="BE114" s="980"/>
      <c r="BF114" s="980"/>
      <c r="BG114" s="980"/>
      <c r="BH114" s="980"/>
      <c r="BI114" s="980"/>
      <c r="BJ114" s="980"/>
      <c r="BK114" s="980"/>
      <c r="BL114" s="980"/>
      <c r="BM114" s="980"/>
      <c r="BN114" s="980"/>
      <c r="BO114" s="980"/>
      <c r="BP114" s="981"/>
      <c r="BQ114" s="949">
        <v>1618278</v>
      </c>
      <c r="BR114" s="950"/>
      <c r="BS114" s="950"/>
      <c r="BT114" s="950"/>
      <c r="BU114" s="950"/>
      <c r="BV114" s="950">
        <v>1492147</v>
      </c>
      <c r="BW114" s="950"/>
      <c r="BX114" s="950"/>
      <c r="BY114" s="950"/>
      <c r="BZ114" s="950"/>
      <c r="CA114" s="950">
        <v>1522779</v>
      </c>
      <c r="CB114" s="950"/>
      <c r="CC114" s="950"/>
      <c r="CD114" s="950"/>
      <c r="CE114" s="950"/>
      <c r="CF114" s="944">
        <v>26.3</v>
      </c>
      <c r="CG114" s="945"/>
      <c r="CH114" s="945"/>
      <c r="CI114" s="945"/>
      <c r="CJ114" s="945"/>
      <c r="CK114" s="975"/>
      <c r="CL114" s="976"/>
      <c r="CM114" s="946" t="s">
        <v>417</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108</v>
      </c>
      <c r="DH114" s="989"/>
      <c r="DI114" s="989"/>
      <c r="DJ114" s="989"/>
      <c r="DK114" s="990"/>
      <c r="DL114" s="991" t="s">
        <v>108</v>
      </c>
      <c r="DM114" s="989"/>
      <c r="DN114" s="989"/>
      <c r="DO114" s="989"/>
      <c r="DP114" s="990"/>
      <c r="DQ114" s="991" t="s">
        <v>108</v>
      </c>
      <c r="DR114" s="989"/>
      <c r="DS114" s="989"/>
      <c r="DT114" s="989"/>
      <c r="DU114" s="990"/>
      <c r="DV114" s="992" t="s">
        <v>108</v>
      </c>
      <c r="DW114" s="993"/>
      <c r="DX114" s="993"/>
      <c r="DY114" s="993"/>
      <c r="DZ114" s="994"/>
    </row>
    <row r="115" spans="1:130" s="197" customFormat="1" ht="26.25" customHeight="1">
      <c r="A115" s="984"/>
      <c r="B115" s="985"/>
      <c r="C115" s="980" t="s">
        <v>418</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108</v>
      </c>
      <c r="AB115" s="964"/>
      <c r="AC115" s="964"/>
      <c r="AD115" s="964"/>
      <c r="AE115" s="965"/>
      <c r="AF115" s="966" t="s">
        <v>108</v>
      </c>
      <c r="AG115" s="964"/>
      <c r="AH115" s="964"/>
      <c r="AI115" s="964"/>
      <c r="AJ115" s="965"/>
      <c r="AK115" s="966" t="s">
        <v>108</v>
      </c>
      <c r="AL115" s="964"/>
      <c r="AM115" s="964"/>
      <c r="AN115" s="964"/>
      <c r="AO115" s="965"/>
      <c r="AP115" s="967" t="s">
        <v>108</v>
      </c>
      <c r="AQ115" s="968"/>
      <c r="AR115" s="968"/>
      <c r="AS115" s="968"/>
      <c r="AT115" s="969"/>
      <c r="AU115" s="929"/>
      <c r="AV115" s="930"/>
      <c r="AW115" s="930"/>
      <c r="AX115" s="930"/>
      <c r="AY115" s="931"/>
      <c r="AZ115" s="979" t="s">
        <v>419</v>
      </c>
      <c r="BA115" s="980"/>
      <c r="BB115" s="980"/>
      <c r="BC115" s="980"/>
      <c r="BD115" s="980"/>
      <c r="BE115" s="980"/>
      <c r="BF115" s="980"/>
      <c r="BG115" s="980"/>
      <c r="BH115" s="980"/>
      <c r="BI115" s="980"/>
      <c r="BJ115" s="980"/>
      <c r="BK115" s="980"/>
      <c r="BL115" s="980"/>
      <c r="BM115" s="980"/>
      <c r="BN115" s="980"/>
      <c r="BO115" s="980"/>
      <c r="BP115" s="981"/>
      <c r="BQ115" s="949" t="s">
        <v>108</v>
      </c>
      <c r="BR115" s="950"/>
      <c r="BS115" s="950"/>
      <c r="BT115" s="950"/>
      <c r="BU115" s="950"/>
      <c r="BV115" s="950" t="s">
        <v>108</v>
      </c>
      <c r="BW115" s="950"/>
      <c r="BX115" s="950"/>
      <c r="BY115" s="950"/>
      <c r="BZ115" s="950"/>
      <c r="CA115" s="950" t="s">
        <v>108</v>
      </c>
      <c r="CB115" s="950"/>
      <c r="CC115" s="950"/>
      <c r="CD115" s="950"/>
      <c r="CE115" s="950"/>
      <c r="CF115" s="944" t="s">
        <v>108</v>
      </c>
      <c r="CG115" s="945"/>
      <c r="CH115" s="945"/>
      <c r="CI115" s="945"/>
      <c r="CJ115" s="945"/>
      <c r="CK115" s="975"/>
      <c r="CL115" s="976"/>
      <c r="CM115" s="979" t="s">
        <v>420</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108</v>
      </c>
      <c r="DH115" s="989"/>
      <c r="DI115" s="989"/>
      <c r="DJ115" s="989"/>
      <c r="DK115" s="990"/>
      <c r="DL115" s="991" t="s">
        <v>108</v>
      </c>
      <c r="DM115" s="989"/>
      <c r="DN115" s="989"/>
      <c r="DO115" s="989"/>
      <c r="DP115" s="990"/>
      <c r="DQ115" s="991" t="s">
        <v>108</v>
      </c>
      <c r="DR115" s="989"/>
      <c r="DS115" s="989"/>
      <c r="DT115" s="989"/>
      <c r="DU115" s="990"/>
      <c r="DV115" s="992" t="s">
        <v>108</v>
      </c>
      <c r="DW115" s="993"/>
      <c r="DX115" s="993"/>
      <c r="DY115" s="993"/>
      <c r="DZ115" s="994"/>
    </row>
    <row r="116" spans="1:130" s="197" customFormat="1" ht="26.25" customHeight="1">
      <c r="A116" s="986"/>
      <c r="B116" s="987"/>
      <c r="C116" s="1001" t="s">
        <v>421</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108</v>
      </c>
      <c r="AB116" s="989"/>
      <c r="AC116" s="989"/>
      <c r="AD116" s="989"/>
      <c r="AE116" s="990"/>
      <c r="AF116" s="991" t="s">
        <v>108</v>
      </c>
      <c r="AG116" s="989"/>
      <c r="AH116" s="989"/>
      <c r="AI116" s="989"/>
      <c r="AJ116" s="990"/>
      <c r="AK116" s="991" t="s">
        <v>108</v>
      </c>
      <c r="AL116" s="989"/>
      <c r="AM116" s="989"/>
      <c r="AN116" s="989"/>
      <c r="AO116" s="990"/>
      <c r="AP116" s="992" t="s">
        <v>108</v>
      </c>
      <c r="AQ116" s="993"/>
      <c r="AR116" s="993"/>
      <c r="AS116" s="993"/>
      <c r="AT116" s="994"/>
      <c r="AU116" s="929"/>
      <c r="AV116" s="930"/>
      <c r="AW116" s="930"/>
      <c r="AX116" s="930"/>
      <c r="AY116" s="931"/>
      <c r="AZ116" s="979" t="s">
        <v>422</v>
      </c>
      <c r="BA116" s="980"/>
      <c r="BB116" s="980"/>
      <c r="BC116" s="980"/>
      <c r="BD116" s="980"/>
      <c r="BE116" s="980"/>
      <c r="BF116" s="980"/>
      <c r="BG116" s="980"/>
      <c r="BH116" s="980"/>
      <c r="BI116" s="980"/>
      <c r="BJ116" s="980"/>
      <c r="BK116" s="980"/>
      <c r="BL116" s="980"/>
      <c r="BM116" s="980"/>
      <c r="BN116" s="980"/>
      <c r="BO116" s="980"/>
      <c r="BP116" s="981"/>
      <c r="BQ116" s="949" t="s">
        <v>108</v>
      </c>
      <c r="BR116" s="950"/>
      <c r="BS116" s="950"/>
      <c r="BT116" s="950"/>
      <c r="BU116" s="950"/>
      <c r="BV116" s="950" t="s">
        <v>108</v>
      </c>
      <c r="BW116" s="950"/>
      <c r="BX116" s="950"/>
      <c r="BY116" s="950"/>
      <c r="BZ116" s="950"/>
      <c r="CA116" s="950" t="s">
        <v>108</v>
      </c>
      <c r="CB116" s="950"/>
      <c r="CC116" s="950"/>
      <c r="CD116" s="950"/>
      <c r="CE116" s="950"/>
      <c r="CF116" s="944" t="s">
        <v>108</v>
      </c>
      <c r="CG116" s="945"/>
      <c r="CH116" s="945"/>
      <c r="CI116" s="945"/>
      <c r="CJ116" s="945"/>
      <c r="CK116" s="975"/>
      <c r="CL116" s="976"/>
      <c r="CM116" s="946" t="s">
        <v>423</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108</v>
      </c>
      <c r="DH116" s="989"/>
      <c r="DI116" s="989"/>
      <c r="DJ116" s="989"/>
      <c r="DK116" s="990"/>
      <c r="DL116" s="991" t="s">
        <v>108</v>
      </c>
      <c r="DM116" s="989"/>
      <c r="DN116" s="989"/>
      <c r="DO116" s="989"/>
      <c r="DP116" s="990"/>
      <c r="DQ116" s="991" t="s">
        <v>108</v>
      </c>
      <c r="DR116" s="989"/>
      <c r="DS116" s="989"/>
      <c r="DT116" s="989"/>
      <c r="DU116" s="990"/>
      <c r="DV116" s="992" t="s">
        <v>108</v>
      </c>
      <c r="DW116" s="993"/>
      <c r="DX116" s="993"/>
      <c r="DY116" s="993"/>
      <c r="DZ116" s="994"/>
    </row>
    <row r="117" spans="1:130" s="197" customFormat="1" ht="26.25" customHeight="1">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424</v>
      </c>
      <c r="Z117" s="914"/>
      <c r="AA117" s="1026">
        <v>528991</v>
      </c>
      <c r="AB117" s="996"/>
      <c r="AC117" s="996"/>
      <c r="AD117" s="996"/>
      <c r="AE117" s="997"/>
      <c r="AF117" s="995">
        <v>543058</v>
      </c>
      <c r="AG117" s="996"/>
      <c r="AH117" s="996"/>
      <c r="AI117" s="996"/>
      <c r="AJ117" s="997"/>
      <c r="AK117" s="995">
        <v>554868</v>
      </c>
      <c r="AL117" s="996"/>
      <c r="AM117" s="996"/>
      <c r="AN117" s="996"/>
      <c r="AO117" s="997"/>
      <c r="AP117" s="998"/>
      <c r="AQ117" s="999"/>
      <c r="AR117" s="999"/>
      <c r="AS117" s="999"/>
      <c r="AT117" s="1000"/>
      <c r="AU117" s="929"/>
      <c r="AV117" s="930"/>
      <c r="AW117" s="930"/>
      <c r="AX117" s="930"/>
      <c r="AY117" s="931"/>
      <c r="AZ117" s="1025" t="s">
        <v>425</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426</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c r="A118" s="934" t="s">
        <v>400</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398</v>
      </c>
      <c r="AB118" s="913"/>
      <c r="AC118" s="913"/>
      <c r="AD118" s="913"/>
      <c r="AE118" s="914"/>
      <c r="AF118" s="912" t="s">
        <v>284</v>
      </c>
      <c r="AG118" s="913"/>
      <c r="AH118" s="913"/>
      <c r="AI118" s="913"/>
      <c r="AJ118" s="914"/>
      <c r="AK118" s="912" t="s">
        <v>283</v>
      </c>
      <c r="AL118" s="913"/>
      <c r="AM118" s="913"/>
      <c r="AN118" s="913"/>
      <c r="AO118" s="914"/>
      <c r="AP118" s="1020" t="s">
        <v>399</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427</v>
      </c>
      <c r="BP118" s="1024"/>
      <c r="BQ118" s="1015">
        <v>8016611</v>
      </c>
      <c r="BR118" s="1016"/>
      <c r="BS118" s="1016"/>
      <c r="BT118" s="1016"/>
      <c r="BU118" s="1016"/>
      <c r="BV118" s="1016">
        <v>8053674</v>
      </c>
      <c r="BW118" s="1016"/>
      <c r="BX118" s="1016"/>
      <c r="BY118" s="1016"/>
      <c r="BZ118" s="1016"/>
      <c r="CA118" s="1016">
        <v>7514311</v>
      </c>
      <c r="CB118" s="1016"/>
      <c r="CC118" s="1016"/>
      <c r="CD118" s="1016"/>
      <c r="CE118" s="1016"/>
      <c r="CF118" s="1017"/>
      <c r="CG118" s="1018"/>
      <c r="CH118" s="1018"/>
      <c r="CI118" s="1018"/>
      <c r="CJ118" s="1019"/>
      <c r="CK118" s="975"/>
      <c r="CL118" s="976"/>
      <c r="CM118" s="946" t="s">
        <v>428</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c r="A119" s="1004" t="s">
        <v>403</v>
      </c>
      <c r="B119" s="974"/>
      <c r="C119" s="953" t="s">
        <v>404</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429</v>
      </c>
      <c r="AV119" s="1008"/>
      <c r="AW119" s="1008"/>
      <c r="AX119" s="1008"/>
      <c r="AY119" s="1009"/>
      <c r="AZ119" s="970" t="s">
        <v>430</v>
      </c>
      <c r="BA119" s="917"/>
      <c r="BB119" s="917"/>
      <c r="BC119" s="917"/>
      <c r="BD119" s="917"/>
      <c r="BE119" s="917"/>
      <c r="BF119" s="917"/>
      <c r="BG119" s="917"/>
      <c r="BH119" s="917"/>
      <c r="BI119" s="917"/>
      <c r="BJ119" s="917"/>
      <c r="BK119" s="917"/>
      <c r="BL119" s="917"/>
      <c r="BM119" s="917"/>
      <c r="BN119" s="917"/>
      <c r="BO119" s="917"/>
      <c r="BP119" s="918"/>
      <c r="BQ119" s="956">
        <v>3788530</v>
      </c>
      <c r="BR119" s="957"/>
      <c r="BS119" s="957"/>
      <c r="BT119" s="957"/>
      <c r="BU119" s="957"/>
      <c r="BV119" s="957">
        <v>3811574</v>
      </c>
      <c r="BW119" s="957"/>
      <c r="BX119" s="957"/>
      <c r="BY119" s="957"/>
      <c r="BZ119" s="957"/>
      <c r="CA119" s="957">
        <v>4244917</v>
      </c>
      <c r="CB119" s="957"/>
      <c r="CC119" s="957"/>
      <c r="CD119" s="957"/>
      <c r="CE119" s="957"/>
      <c r="CF119" s="971">
        <v>73.2</v>
      </c>
      <c r="CG119" s="972"/>
      <c r="CH119" s="972"/>
      <c r="CI119" s="972"/>
      <c r="CJ119" s="972"/>
      <c r="CK119" s="977"/>
      <c r="CL119" s="978"/>
      <c r="CM119" s="1034" t="s">
        <v>431</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108</v>
      </c>
      <c r="DH119" s="1028"/>
      <c r="DI119" s="1028"/>
      <c r="DJ119" s="1028"/>
      <c r="DK119" s="1029"/>
      <c r="DL119" s="1030" t="s">
        <v>108</v>
      </c>
      <c r="DM119" s="1028"/>
      <c r="DN119" s="1028"/>
      <c r="DO119" s="1028"/>
      <c r="DP119" s="1029"/>
      <c r="DQ119" s="1030" t="s">
        <v>108</v>
      </c>
      <c r="DR119" s="1028"/>
      <c r="DS119" s="1028"/>
      <c r="DT119" s="1028"/>
      <c r="DU119" s="1029"/>
      <c r="DV119" s="1031" t="s">
        <v>108</v>
      </c>
      <c r="DW119" s="1032"/>
      <c r="DX119" s="1032"/>
      <c r="DY119" s="1032"/>
      <c r="DZ119" s="1033"/>
    </row>
    <row r="120" spans="1:130" s="197" customFormat="1" ht="26.25" customHeight="1">
      <c r="A120" s="1005"/>
      <c r="B120" s="976"/>
      <c r="C120" s="946" t="s">
        <v>407</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432</v>
      </c>
      <c r="BA120" s="980"/>
      <c r="BB120" s="980"/>
      <c r="BC120" s="980"/>
      <c r="BD120" s="980"/>
      <c r="BE120" s="980"/>
      <c r="BF120" s="980"/>
      <c r="BG120" s="980"/>
      <c r="BH120" s="980"/>
      <c r="BI120" s="980"/>
      <c r="BJ120" s="980"/>
      <c r="BK120" s="980"/>
      <c r="BL120" s="980"/>
      <c r="BM120" s="980"/>
      <c r="BN120" s="980"/>
      <c r="BO120" s="980"/>
      <c r="BP120" s="981"/>
      <c r="BQ120" s="949" t="s">
        <v>108</v>
      </c>
      <c r="BR120" s="950"/>
      <c r="BS120" s="950"/>
      <c r="BT120" s="950"/>
      <c r="BU120" s="950"/>
      <c r="BV120" s="950" t="s">
        <v>108</v>
      </c>
      <c r="BW120" s="950"/>
      <c r="BX120" s="950"/>
      <c r="BY120" s="950"/>
      <c r="BZ120" s="950"/>
      <c r="CA120" s="950" t="s">
        <v>108</v>
      </c>
      <c r="CB120" s="950"/>
      <c r="CC120" s="950"/>
      <c r="CD120" s="950"/>
      <c r="CE120" s="950"/>
      <c r="CF120" s="944" t="s">
        <v>108</v>
      </c>
      <c r="CG120" s="945"/>
      <c r="CH120" s="945"/>
      <c r="CI120" s="945"/>
      <c r="CJ120" s="945"/>
      <c r="CK120" s="1043" t="s">
        <v>433</v>
      </c>
      <c r="CL120" s="1044"/>
      <c r="CM120" s="1044"/>
      <c r="CN120" s="1044"/>
      <c r="CO120" s="1045"/>
      <c r="CP120" s="1051" t="s">
        <v>381</v>
      </c>
      <c r="CQ120" s="1052"/>
      <c r="CR120" s="1052"/>
      <c r="CS120" s="1052"/>
      <c r="CT120" s="1052"/>
      <c r="CU120" s="1052"/>
      <c r="CV120" s="1052"/>
      <c r="CW120" s="1052"/>
      <c r="CX120" s="1052"/>
      <c r="CY120" s="1052"/>
      <c r="CZ120" s="1052"/>
      <c r="DA120" s="1052"/>
      <c r="DB120" s="1052"/>
      <c r="DC120" s="1052"/>
      <c r="DD120" s="1052"/>
      <c r="DE120" s="1052"/>
      <c r="DF120" s="1053"/>
      <c r="DG120" s="956">
        <v>3304886</v>
      </c>
      <c r="DH120" s="957"/>
      <c r="DI120" s="957"/>
      <c r="DJ120" s="957"/>
      <c r="DK120" s="957"/>
      <c r="DL120" s="957">
        <v>3037489</v>
      </c>
      <c r="DM120" s="957"/>
      <c r="DN120" s="957"/>
      <c r="DO120" s="957"/>
      <c r="DP120" s="957"/>
      <c r="DQ120" s="957">
        <v>2932557</v>
      </c>
      <c r="DR120" s="957"/>
      <c r="DS120" s="957"/>
      <c r="DT120" s="957"/>
      <c r="DU120" s="957"/>
      <c r="DV120" s="958">
        <v>50.6</v>
      </c>
      <c r="DW120" s="958"/>
      <c r="DX120" s="958"/>
      <c r="DY120" s="958"/>
      <c r="DZ120" s="959"/>
    </row>
    <row r="121" spans="1:130" s="197" customFormat="1" ht="26.25" customHeight="1">
      <c r="A121" s="1005"/>
      <c r="B121" s="976"/>
      <c r="C121" s="1040" t="s">
        <v>434</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435</v>
      </c>
      <c r="BA121" s="1001"/>
      <c r="BB121" s="1001"/>
      <c r="BC121" s="1001"/>
      <c r="BD121" s="1001"/>
      <c r="BE121" s="1001"/>
      <c r="BF121" s="1001"/>
      <c r="BG121" s="1001"/>
      <c r="BH121" s="1001"/>
      <c r="BI121" s="1001"/>
      <c r="BJ121" s="1001"/>
      <c r="BK121" s="1001"/>
      <c r="BL121" s="1001"/>
      <c r="BM121" s="1001"/>
      <c r="BN121" s="1001"/>
      <c r="BO121" s="1001"/>
      <c r="BP121" s="1002"/>
      <c r="BQ121" s="1015">
        <v>5665857</v>
      </c>
      <c r="BR121" s="1016"/>
      <c r="BS121" s="1016"/>
      <c r="BT121" s="1016"/>
      <c r="BU121" s="1016"/>
      <c r="BV121" s="1016">
        <v>5299857</v>
      </c>
      <c r="BW121" s="1016"/>
      <c r="BX121" s="1016"/>
      <c r="BY121" s="1016"/>
      <c r="BZ121" s="1016"/>
      <c r="CA121" s="1016">
        <v>4898526</v>
      </c>
      <c r="CB121" s="1016"/>
      <c r="CC121" s="1016"/>
      <c r="CD121" s="1016"/>
      <c r="CE121" s="1016"/>
      <c r="CF121" s="1054">
        <v>84.5</v>
      </c>
      <c r="CG121" s="1055"/>
      <c r="CH121" s="1055"/>
      <c r="CI121" s="1055"/>
      <c r="CJ121" s="1055"/>
      <c r="CK121" s="1046"/>
      <c r="CL121" s="1047"/>
      <c r="CM121" s="1047"/>
      <c r="CN121" s="1047"/>
      <c r="CO121" s="1048"/>
      <c r="CP121" s="1037" t="s">
        <v>380</v>
      </c>
      <c r="CQ121" s="1038"/>
      <c r="CR121" s="1038"/>
      <c r="CS121" s="1038"/>
      <c r="CT121" s="1038"/>
      <c r="CU121" s="1038"/>
      <c r="CV121" s="1038"/>
      <c r="CW121" s="1038"/>
      <c r="CX121" s="1038"/>
      <c r="CY121" s="1038"/>
      <c r="CZ121" s="1038"/>
      <c r="DA121" s="1038"/>
      <c r="DB121" s="1038"/>
      <c r="DC121" s="1038"/>
      <c r="DD121" s="1038"/>
      <c r="DE121" s="1038"/>
      <c r="DF121" s="1039"/>
      <c r="DG121" s="949" t="s">
        <v>108</v>
      </c>
      <c r="DH121" s="950"/>
      <c r="DI121" s="950"/>
      <c r="DJ121" s="950"/>
      <c r="DK121" s="950"/>
      <c r="DL121" s="950" t="s">
        <v>108</v>
      </c>
      <c r="DM121" s="950"/>
      <c r="DN121" s="950"/>
      <c r="DO121" s="950"/>
      <c r="DP121" s="950"/>
      <c r="DQ121" s="950" t="s">
        <v>108</v>
      </c>
      <c r="DR121" s="950"/>
      <c r="DS121" s="950"/>
      <c r="DT121" s="950"/>
      <c r="DU121" s="950"/>
      <c r="DV121" s="951" t="s">
        <v>108</v>
      </c>
      <c r="DW121" s="951"/>
      <c r="DX121" s="951"/>
      <c r="DY121" s="951"/>
      <c r="DZ121" s="952"/>
    </row>
    <row r="122" spans="1:130" s="197" customFormat="1" ht="26.25" customHeight="1">
      <c r="A122" s="1005"/>
      <c r="B122" s="976"/>
      <c r="C122" s="946" t="s">
        <v>417</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436</v>
      </c>
      <c r="BP122" s="1024"/>
      <c r="BQ122" s="1064">
        <v>9454387</v>
      </c>
      <c r="BR122" s="1065"/>
      <c r="BS122" s="1065"/>
      <c r="BT122" s="1065"/>
      <c r="BU122" s="1065"/>
      <c r="BV122" s="1065">
        <v>9111431</v>
      </c>
      <c r="BW122" s="1065"/>
      <c r="BX122" s="1065"/>
      <c r="BY122" s="1065"/>
      <c r="BZ122" s="1065"/>
      <c r="CA122" s="1065">
        <v>9143443</v>
      </c>
      <c r="CB122" s="1065"/>
      <c r="CC122" s="1065"/>
      <c r="CD122" s="1065"/>
      <c r="CE122" s="1065"/>
      <c r="CF122" s="1017"/>
      <c r="CG122" s="1018"/>
      <c r="CH122" s="1018"/>
      <c r="CI122" s="1018"/>
      <c r="CJ122" s="1019"/>
      <c r="CK122" s="1046"/>
      <c r="CL122" s="1047"/>
      <c r="CM122" s="1047"/>
      <c r="CN122" s="1047"/>
      <c r="CO122" s="1048"/>
      <c r="CP122" s="1037" t="s">
        <v>379</v>
      </c>
      <c r="CQ122" s="1038"/>
      <c r="CR122" s="1038"/>
      <c r="CS122" s="1038"/>
      <c r="CT122" s="1038"/>
      <c r="CU122" s="1038"/>
      <c r="CV122" s="1038"/>
      <c r="CW122" s="1038"/>
      <c r="CX122" s="1038"/>
      <c r="CY122" s="1038"/>
      <c r="CZ122" s="1038"/>
      <c r="DA122" s="1038"/>
      <c r="DB122" s="1038"/>
      <c r="DC122" s="1038"/>
      <c r="DD122" s="1038"/>
      <c r="DE122" s="1038"/>
      <c r="DF122" s="1039"/>
      <c r="DG122" s="949" t="s">
        <v>108</v>
      </c>
      <c r="DH122" s="950"/>
      <c r="DI122" s="950"/>
      <c r="DJ122" s="950"/>
      <c r="DK122" s="950"/>
      <c r="DL122" s="950" t="s">
        <v>108</v>
      </c>
      <c r="DM122" s="950"/>
      <c r="DN122" s="950"/>
      <c r="DO122" s="950"/>
      <c r="DP122" s="950"/>
      <c r="DQ122" s="950" t="s">
        <v>108</v>
      </c>
      <c r="DR122" s="950"/>
      <c r="DS122" s="950"/>
      <c r="DT122" s="950"/>
      <c r="DU122" s="950"/>
      <c r="DV122" s="951" t="s">
        <v>108</v>
      </c>
      <c r="DW122" s="951"/>
      <c r="DX122" s="951"/>
      <c r="DY122" s="951"/>
      <c r="DZ122" s="952"/>
    </row>
    <row r="123" spans="1:130" s="197" customFormat="1" ht="26.25" customHeight="1" thickBot="1">
      <c r="A123" s="1005"/>
      <c r="B123" s="976"/>
      <c r="C123" s="946" t="s">
        <v>423</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108</v>
      </c>
      <c r="AB123" s="989"/>
      <c r="AC123" s="989"/>
      <c r="AD123" s="989"/>
      <c r="AE123" s="990"/>
      <c r="AF123" s="991" t="s">
        <v>108</v>
      </c>
      <c r="AG123" s="989"/>
      <c r="AH123" s="989"/>
      <c r="AI123" s="989"/>
      <c r="AJ123" s="990"/>
      <c r="AK123" s="991" t="s">
        <v>108</v>
      </c>
      <c r="AL123" s="989"/>
      <c r="AM123" s="989"/>
      <c r="AN123" s="989"/>
      <c r="AO123" s="990"/>
      <c r="AP123" s="992" t="s">
        <v>108</v>
      </c>
      <c r="AQ123" s="993"/>
      <c r="AR123" s="993"/>
      <c r="AS123" s="993"/>
      <c r="AT123" s="994"/>
      <c r="AU123" s="1061" t="s">
        <v>437</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108</v>
      </c>
      <c r="BR123" s="1057"/>
      <c r="BS123" s="1057"/>
      <c r="BT123" s="1057"/>
      <c r="BU123" s="1057"/>
      <c r="BV123" s="1057" t="s">
        <v>108</v>
      </c>
      <c r="BW123" s="1057"/>
      <c r="BX123" s="1057"/>
      <c r="BY123" s="1057"/>
      <c r="BZ123" s="1057"/>
      <c r="CA123" s="1057" t="s">
        <v>108</v>
      </c>
      <c r="CB123" s="1057"/>
      <c r="CC123" s="1057"/>
      <c r="CD123" s="1057"/>
      <c r="CE123" s="1057"/>
      <c r="CF123" s="1058"/>
      <c r="CG123" s="1059"/>
      <c r="CH123" s="1059"/>
      <c r="CI123" s="1059"/>
      <c r="CJ123" s="1060"/>
      <c r="CK123" s="1046"/>
      <c r="CL123" s="1047"/>
      <c r="CM123" s="1047"/>
      <c r="CN123" s="1047"/>
      <c r="CO123" s="1048"/>
      <c r="CP123" s="1037" t="s">
        <v>378</v>
      </c>
      <c r="CQ123" s="1038"/>
      <c r="CR123" s="1038"/>
      <c r="CS123" s="1038"/>
      <c r="CT123" s="1038"/>
      <c r="CU123" s="1038"/>
      <c r="CV123" s="1038"/>
      <c r="CW123" s="1038"/>
      <c r="CX123" s="1038"/>
      <c r="CY123" s="1038"/>
      <c r="CZ123" s="1038"/>
      <c r="DA123" s="1038"/>
      <c r="DB123" s="1038"/>
      <c r="DC123" s="1038"/>
      <c r="DD123" s="1038"/>
      <c r="DE123" s="1038"/>
      <c r="DF123" s="1039"/>
      <c r="DG123" s="988" t="s">
        <v>108</v>
      </c>
      <c r="DH123" s="989"/>
      <c r="DI123" s="989"/>
      <c r="DJ123" s="989"/>
      <c r="DK123" s="990"/>
      <c r="DL123" s="991" t="s">
        <v>108</v>
      </c>
      <c r="DM123" s="989"/>
      <c r="DN123" s="989"/>
      <c r="DO123" s="989"/>
      <c r="DP123" s="990"/>
      <c r="DQ123" s="991" t="s">
        <v>108</v>
      </c>
      <c r="DR123" s="989"/>
      <c r="DS123" s="989"/>
      <c r="DT123" s="989"/>
      <c r="DU123" s="990"/>
      <c r="DV123" s="992" t="s">
        <v>108</v>
      </c>
      <c r="DW123" s="993"/>
      <c r="DX123" s="993"/>
      <c r="DY123" s="993"/>
      <c r="DZ123" s="994"/>
    </row>
    <row r="124" spans="1:130" s="197" customFormat="1" ht="26.25" customHeight="1">
      <c r="A124" s="1005"/>
      <c r="B124" s="976"/>
      <c r="C124" s="946" t="s">
        <v>426</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108</v>
      </c>
      <c r="AB124" s="989"/>
      <c r="AC124" s="989"/>
      <c r="AD124" s="989"/>
      <c r="AE124" s="990"/>
      <c r="AF124" s="991" t="s">
        <v>108</v>
      </c>
      <c r="AG124" s="989"/>
      <c r="AH124" s="989"/>
      <c r="AI124" s="989"/>
      <c r="AJ124" s="990"/>
      <c r="AK124" s="991" t="s">
        <v>108</v>
      </c>
      <c r="AL124" s="989"/>
      <c r="AM124" s="989"/>
      <c r="AN124" s="989"/>
      <c r="AO124" s="990"/>
      <c r="AP124" s="992" t="s">
        <v>108</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438</v>
      </c>
      <c r="CQ124" s="1038"/>
      <c r="CR124" s="1038"/>
      <c r="CS124" s="1038"/>
      <c r="CT124" s="1038"/>
      <c r="CU124" s="1038"/>
      <c r="CV124" s="1038"/>
      <c r="CW124" s="1038"/>
      <c r="CX124" s="1038"/>
      <c r="CY124" s="1038"/>
      <c r="CZ124" s="1038"/>
      <c r="DA124" s="1038"/>
      <c r="DB124" s="1038"/>
      <c r="DC124" s="1038"/>
      <c r="DD124" s="1038"/>
      <c r="DE124" s="1038"/>
      <c r="DF124" s="1039"/>
      <c r="DG124" s="1027" t="s">
        <v>108</v>
      </c>
      <c r="DH124" s="1028"/>
      <c r="DI124" s="1028"/>
      <c r="DJ124" s="1028"/>
      <c r="DK124" s="1029"/>
      <c r="DL124" s="1030" t="s">
        <v>108</v>
      </c>
      <c r="DM124" s="1028"/>
      <c r="DN124" s="1028"/>
      <c r="DO124" s="1028"/>
      <c r="DP124" s="1029"/>
      <c r="DQ124" s="1030" t="s">
        <v>108</v>
      </c>
      <c r="DR124" s="1028"/>
      <c r="DS124" s="1028"/>
      <c r="DT124" s="1028"/>
      <c r="DU124" s="1029"/>
      <c r="DV124" s="1031" t="s">
        <v>108</v>
      </c>
      <c r="DW124" s="1032"/>
      <c r="DX124" s="1032"/>
      <c r="DY124" s="1032"/>
      <c r="DZ124" s="1033"/>
    </row>
    <row r="125" spans="1:130" s="197" customFormat="1" ht="26.25" customHeight="1" thickBot="1">
      <c r="A125" s="1005"/>
      <c r="B125" s="976"/>
      <c r="C125" s="946" t="s">
        <v>428</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108</v>
      </c>
      <c r="AB125" s="989"/>
      <c r="AC125" s="989"/>
      <c r="AD125" s="989"/>
      <c r="AE125" s="990"/>
      <c r="AF125" s="991" t="s">
        <v>108</v>
      </c>
      <c r="AG125" s="989"/>
      <c r="AH125" s="989"/>
      <c r="AI125" s="989"/>
      <c r="AJ125" s="990"/>
      <c r="AK125" s="991" t="s">
        <v>108</v>
      </c>
      <c r="AL125" s="989"/>
      <c r="AM125" s="989"/>
      <c r="AN125" s="989"/>
      <c r="AO125" s="990"/>
      <c r="AP125" s="992" t="s">
        <v>108</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439</v>
      </c>
      <c r="CL125" s="1044"/>
      <c r="CM125" s="1044"/>
      <c r="CN125" s="1044"/>
      <c r="CO125" s="1045"/>
      <c r="CP125" s="970" t="s">
        <v>440</v>
      </c>
      <c r="CQ125" s="917"/>
      <c r="CR125" s="917"/>
      <c r="CS125" s="917"/>
      <c r="CT125" s="917"/>
      <c r="CU125" s="917"/>
      <c r="CV125" s="917"/>
      <c r="CW125" s="917"/>
      <c r="CX125" s="917"/>
      <c r="CY125" s="917"/>
      <c r="CZ125" s="917"/>
      <c r="DA125" s="917"/>
      <c r="DB125" s="917"/>
      <c r="DC125" s="917"/>
      <c r="DD125" s="917"/>
      <c r="DE125" s="917"/>
      <c r="DF125" s="918"/>
      <c r="DG125" s="956" t="s">
        <v>108</v>
      </c>
      <c r="DH125" s="957"/>
      <c r="DI125" s="957"/>
      <c r="DJ125" s="957"/>
      <c r="DK125" s="957"/>
      <c r="DL125" s="957" t="s">
        <v>108</v>
      </c>
      <c r="DM125" s="957"/>
      <c r="DN125" s="957"/>
      <c r="DO125" s="957"/>
      <c r="DP125" s="957"/>
      <c r="DQ125" s="957" t="s">
        <v>108</v>
      </c>
      <c r="DR125" s="957"/>
      <c r="DS125" s="957"/>
      <c r="DT125" s="957"/>
      <c r="DU125" s="957"/>
      <c r="DV125" s="958" t="s">
        <v>108</v>
      </c>
      <c r="DW125" s="958"/>
      <c r="DX125" s="958"/>
      <c r="DY125" s="958"/>
      <c r="DZ125" s="959"/>
    </row>
    <row r="126" spans="1:130" s="197" customFormat="1" ht="26.25" customHeight="1">
      <c r="A126" s="1005"/>
      <c r="B126" s="976"/>
      <c r="C126" s="946" t="s">
        <v>431</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108</v>
      </c>
      <c r="AB126" s="989"/>
      <c r="AC126" s="989"/>
      <c r="AD126" s="989"/>
      <c r="AE126" s="990"/>
      <c r="AF126" s="991" t="s">
        <v>108</v>
      </c>
      <c r="AG126" s="989"/>
      <c r="AH126" s="989"/>
      <c r="AI126" s="989"/>
      <c r="AJ126" s="990"/>
      <c r="AK126" s="991" t="s">
        <v>108</v>
      </c>
      <c r="AL126" s="989"/>
      <c r="AM126" s="989"/>
      <c r="AN126" s="989"/>
      <c r="AO126" s="990"/>
      <c r="AP126" s="992" t="s">
        <v>108</v>
      </c>
      <c r="AQ126" s="993"/>
      <c r="AR126" s="993"/>
      <c r="AS126" s="993"/>
      <c r="AT126" s="994"/>
      <c r="AU126" s="233"/>
      <c r="AV126" s="233"/>
      <c r="AW126" s="233"/>
      <c r="AX126" s="1066" t="s">
        <v>441</v>
      </c>
      <c r="AY126" s="1067"/>
      <c r="AZ126" s="1067"/>
      <c r="BA126" s="1067"/>
      <c r="BB126" s="1067"/>
      <c r="BC126" s="1067"/>
      <c r="BD126" s="1067"/>
      <c r="BE126" s="1068"/>
      <c r="BF126" s="1082" t="s">
        <v>442</v>
      </c>
      <c r="BG126" s="1067"/>
      <c r="BH126" s="1067"/>
      <c r="BI126" s="1067"/>
      <c r="BJ126" s="1067"/>
      <c r="BK126" s="1067"/>
      <c r="BL126" s="1068"/>
      <c r="BM126" s="1082" t="s">
        <v>443</v>
      </c>
      <c r="BN126" s="1067"/>
      <c r="BO126" s="1067"/>
      <c r="BP126" s="1067"/>
      <c r="BQ126" s="1067"/>
      <c r="BR126" s="1067"/>
      <c r="BS126" s="1068"/>
      <c r="BT126" s="1082" t="s">
        <v>444</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445</v>
      </c>
      <c r="CQ126" s="980"/>
      <c r="CR126" s="980"/>
      <c r="CS126" s="980"/>
      <c r="CT126" s="980"/>
      <c r="CU126" s="980"/>
      <c r="CV126" s="980"/>
      <c r="CW126" s="980"/>
      <c r="CX126" s="980"/>
      <c r="CY126" s="980"/>
      <c r="CZ126" s="980"/>
      <c r="DA126" s="980"/>
      <c r="DB126" s="980"/>
      <c r="DC126" s="980"/>
      <c r="DD126" s="980"/>
      <c r="DE126" s="980"/>
      <c r="DF126" s="981"/>
      <c r="DG126" s="949" t="s">
        <v>108</v>
      </c>
      <c r="DH126" s="950"/>
      <c r="DI126" s="950"/>
      <c r="DJ126" s="950"/>
      <c r="DK126" s="950"/>
      <c r="DL126" s="950" t="s">
        <v>108</v>
      </c>
      <c r="DM126" s="950"/>
      <c r="DN126" s="950"/>
      <c r="DO126" s="950"/>
      <c r="DP126" s="950"/>
      <c r="DQ126" s="950" t="s">
        <v>108</v>
      </c>
      <c r="DR126" s="950"/>
      <c r="DS126" s="950"/>
      <c r="DT126" s="950"/>
      <c r="DU126" s="950"/>
      <c r="DV126" s="951" t="s">
        <v>108</v>
      </c>
      <c r="DW126" s="951"/>
      <c r="DX126" s="951"/>
      <c r="DY126" s="951"/>
      <c r="DZ126" s="952"/>
    </row>
    <row r="127" spans="1:130" s="197" customFormat="1" ht="26.25" customHeight="1" thickBot="1">
      <c r="A127" s="1006"/>
      <c r="B127" s="978"/>
      <c r="C127" s="1034" t="s">
        <v>446</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108</v>
      </c>
      <c r="AB127" s="989"/>
      <c r="AC127" s="989"/>
      <c r="AD127" s="989"/>
      <c r="AE127" s="990"/>
      <c r="AF127" s="991" t="s">
        <v>108</v>
      </c>
      <c r="AG127" s="989"/>
      <c r="AH127" s="989"/>
      <c r="AI127" s="989"/>
      <c r="AJ127" s="990"/>
      <c r="AK127" s="991" t="s">
        <v>108</v>
      </c>
      <c r="AL127" s="989"/>
      <c r="AM127" s="989"/>
      <c r="AN127" s="989"/>
      <c r="AO127" s="990"/>
      <c r="AP127" s="992" t="s">
        <v>108</v>
      </c>
      <c r="AQ127" s="993"/>
      <c r="AR127" s="993"/>
      <c r="AS127" s="993"/>
      <c r="AT127" s="994"/>
      <c r="AU127" s="233"/>
      <c r="AV127" s="233"/>
      <c r="AW127" s="233"/>
      <c r="AX127" s="916" t="s">
        <v>447</v>
      </c>
      <c r="AY127" s="917"/>
      <c r="AZ127" s="917"/>
      <c r="BA127" s="917"/>
      <c r="BB127" s="917"/>
      <c r="BC127" s="917"/>
      <c r="BD127" s="917"/>
      <c r="BE127" s="918"/>
      <c r="BF127" s="1071" t="s">
        <v>108</v>
      </c>
      <c r="BG127" s="1072"/>
      <c r="BH127" s="1072"/>
      <c r="BI127" s="1072"/>
      <c r="BJ127" s="1072"/>
      <c r="BK127" s="1072"/>
      <c r="BL127" s="1081"/>
      <c r="BM127" s="1071">
        <v>14.31</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448</v>
      </c>
      <c r="CQ127" s="1075"/>
      <c r="CR127" s="1075"/>
      <c r="CS127" s="1075"/>
      <c r="CT127" s="1075"/>
      <c r="CU127" s="1075"/>
      <c r="CV127" s="1075"/>
      <c r="CW127" s="1075"/>
      <c r="CX127" s="1075"/>
      <c r="CY127" s="1075"/>
      <c r="CZ127" s="1075"/>
      <c r="DA127" s="1075"/>
      <c r="DB127" s="1075"/>
      <c r="DC127" s="1075"/>
      <c r="DD127" s="1075"/>
      <c r="DE127" s="1075"/>
      <c r="DF127" s="1076"/>
      <c r="DG127" s="1077" t="s">
        <v>449</v>
      </c>
      <c r="DH127" s="1078"/>
      <c r="DI127" s="1078"/>
      <c r="DJ127" s="1078"/>
      <c r="DK127" s="1078"/>
      <c r="DL127" s="1078" t="s">
        <v>108</v>
      </c>
      <c r="DM127" s="1078"/>
      <c r="DN127" s="1078"/>
      <c r="DO127" s="1078"/>
      <c r="DP127" s="1078"/>
      <c r="DQ127" s="1078" t="s">
        <v>108</v>
      </c>
      <c r="DR127" s="1078"/>
      <c r="DS127" s="1078"/>
      <c r="DT127" s="1078"/>
      <c r="DU127" s="1078"/>
      <c r="DV127" s="1079" t="s">
        <v>108</v>
      </c>
      <c r="DW127" s="1079"/>
      <c r="DX127" s="1079"/>
      <c r="DY127" s="1079"/>
      <c r="DZ127" s="1080"/>
    </row>
    <row r="128" spans="1:130" s="197" customFormat="1" ht="26.25" customHeight="1">
      <c r="A128" s="1101" t="s">
        <v>450</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451</v>
      </c>
      <c r="X128" s="1103"/>
      <c r="Y128" s="1103"/>
      <c r="Z128" s="1104"/>
      <c r="AA128" s="1119" t="s">
        <v>452</v>
      </c>
      <c r="AB128" s="1120"/>
      <c r="AC128" s="1120"/>
      <c r="AD128" s="1120"/>
      <c r="AE128" s="1121"/>
      <c r="AF128" s="1122" t="s">
        <v>452</v>
      </c>
      <c r="AG128" s="1120"/>
      <c r="AH128" s="1120"/>
      <c r="AI128" s="1120"/>
      <c r="AJ128" s="1121"/>
      <c r="AK128" s="1122" t="s">
        <v>452</v>
      </c>
      <c r="AL128" s="1120"/>
      <c r="AM128" s="1120"/>
      <c r="AN128" s="1120"/>
      <c r="AO128" s="1121"/>
      <c r="AP128" s="1123"/>
      <c r="AQ128" s="1124"/>
      <c r="AR128" s="1124"/>
      <c r="AS128" s="1124"/>
      <c r="AT128" s="1125"/>
      <c r="AU128" s="235"/>
      <c r="AV128" s="235"/>
      <c r="AW128" s="235"/>
      <c r="AX128" s="1084" t="s">
        <v>453</v>
      </c>
      <c r="AY128" s="980"/>
      <c r="AZ128" s="980"/>
      <c r="BA128" s="980"/>
      <c r="BB128" s="980"/>
      <c r="BC128" s="980"/>
      <c r="BD128" s="980"/>
      <c r="BE128" s="981"/>
      <c r="BF128" s="1096" t="s">
        <v>108</v>
      </c>
      <c r="BG128" s="1097"/>
      <c r="BH128" s="1097"/>
      <c r="BI128" s="1097"/>
      <c r="BJ128" s="1097"/>
      <c r="BK128" s="1097"/>
      <c r="BL128" s="1098"/>
      <c r="BM128" s="1096">
        <v>19.309999999999999</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454</v>
      </c>
      <c r="X129" s="1091"/>
      <c r="Y129" s="1091"/>
      <c r="Z129" s="1092"/>
      <c r="AA129" s="988">
        <v>5612898</v>
      </c>
      <c r="AB129" s="989"/>
      <c r="AC129" s="989"/>
      <c r="AD129" s="989"/>
      <c r="AE129" s="990"/>
      <c r="AF129" s="991">
        <v>5849715</v>
      </c>
      <c r="AG129" s="989"/>
      <c r="AH129" s="989"/>
      <c r="AI129" s="989"/>
      <c r="AJ129" s="990"/>
      <c r="AK129" s="991">
        <v>6296479</v>
      </c>
      <c r="AL129" s="989"/>
      <c r="AM129" s="989"/>
      <c r="AN129" s="989"/>
      <c r="AO129" s="990"/>
      <c r="AP129" s="1093"/>
      <c r="AQ129" s="1094"/>
      <c r="AR129" s="1094"/>
      <c r="AS129" s="1094"/>
      <c r="AT129" s="1095"/>
      <c r="AU129" s="235"/>
      <c r="AV129" s="235"/>
      <c r="AW129" s="235"/>
      <c r="AX129" s="1084" t="s">
        <v>455</v>
      </c>
      <c r="AY129" s="980"/>
      <c r="AZ129" s="980"/>
      <c r="BA129" s="980"/>
      <c r="BB129" s="980"/>
      <c r="BC129" s="980"/>
      <c r="BD129" s="980"/>
      <c r="BE129" s="981"/>
      <c r="BF129" s="1085">
        <v>0.7</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456</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457</v>
      </c>
      <c r="X130" s="1091"/>
      <c r="Y130" s="1091"/>
      <c r="Z130" s="1092"/>
      <c r="AA130" s="988">
        <v>493167</v>
      </c>
      <c r="AB130" s="989"/>
      <c r="AC130" s="989"/>
      <c r="AD130" s="989"/>
      <c r="AE130" s="990"/>
      <c r="AF130" s="991">
        <v>512682</v>
      </c>
      <c r="AG130" s="989"/>
      <c r="AH130" s="989"/>
      <c r="AI130" s="989"/>
      <c r="AJ130" s="990"/>
      <c r="AK130" s="991">
        <v>496997</v>
      </c>
      <c r="AL130" s="989"/>
      <c r="AM130" s="989"/>
      <c r="AN130" s="989"/>
      <c r="AO130" s="990"/>
      <c r="AP130" s="1093"/>
      <c r="AQ130" s="1094"/>
      <c r="AR130" s="1094"/>
      <c r="AS130" s="1094"/>
      <c r="AT130" s="1095"/>
      <c r="AU130" s="235"/>
      <c r="AV130" s="235"/>
      <c r="AW130" s="235"/>
      <c r="AX130" s="1143" t="s">
        <v>458</v>
      </c>
      <c r="AY130" s="1075"/>
      <c r="AZ130" s="1075"/>
      <c r="BA130" s="1075"/>
      <c r="BB130" s="1075"/>
      <c r="BC130" s="1075"/>
      <c r="BD130" s="1075"/>
      <c r="BE130" s="1076"/>
      <c r="BF130" s="1105" t="s">
        <v>108</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459</v>
      </c>
      <c r="X131" s="1114"/>
      <c r="Y131" s="1114"/>
      <c r="Z131" s="1115"/>
      <c r="AA131" s="1027">
        <v>5119731</v>
      </c>
      <c r="AB131" s="1028"/>
      <c r="AC131" s="1028"/>
      <c r="AD131" s="1028"/>
      <c r="AE131" s="1029"/>
      <c r="AF131" s="1030">
        <v>5337033</v>
      </c>
      <c r="AG131" s="1028"/>
      <c r="AH131" s="1028"/>
      <c r="AI131" s="1028"/>
      <c r="AJ131" s="1029"/>
      <c r="AK131" s="1030">
        <v>5799482</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460</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461</v>
      </c>
      <c r="W132" s="1131"/>
      <c r="X132" s="1131"/>
      <c r="Y132" s="1131"/>
      <c r="Z132" s="1132"/>
      <c r="AA132" s="1133">
        <v>0.69972426300000001</v>
      </c>
      <c r="AB132" s="1134"/>
      <c r="AC132" s="1134"/>
      <c r="AD132" s="1134"/>
      <c r="AE132" s="1135"/>
      <c r="AF132" s="1136">
        <v>0.56915518399999998</v>
      </c>
      <c r="AG132" s="1134"/>
      <c r="AH132" s="1134"/>
      <c r="AI132" s="1134"/>
      <c r="AJ132" s="1135"/>
      <c r="AK132" s="1136">
        <v>0.99786498199999996</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462</v>
      </c>
      <c r="W133" s="1138"/>
      <c r="X133" s="1138"/>
      <c r="Y133" s="1138"/>
      <c r="Z133" s="1139"/>
      <c r="AA133" s="1140">
        <v>0.4</v>
      </c>
      <c r="AB133" s="1141"/>
      <c r="AC133" s="1141"/>
      <c r="AD133" s="1141"/>
      <c r="AE133" s="1142"/>
      <c r="AF133" s="1140">
        <v>0.5</v>
      </c>
      <c r="AG133" s="1141"/>
      <c r="AH133" s="1141"/>
      <c r="AI133" s="1141"/>
      <c r="AJ133" s="1142"/>
      <c r="AK133" s="1140">
        <v>0.7</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47" t="s">
        <v>465</v>
      </c>
      <c r="L7" s="254"/>
      <c r="M7" s="255" t="s">
        <v>466</v>
      </c>
      <c r="N7" s="256"/>
    </row>
    <row r="8" spans="1:16">
      <c r="A8" s="248"/>
      <c r="B8" s="244"/>
      <c r="C8" s="244"/>
      <c r="D8" s="244"/>
      <c r="E8" s="244"/>
      <c r="F8" s="244"/>
      <c r="G8" s="257"/>
      <c r="H8" s="258"/>
      <c r="I8" s="258"/>
      <c r="J8" s="259"/>
      <c r="K8" s="1148"/>
      <c r="L8" s="260" t="s">
        <v>467</v>
      </c>
      <c r="M8" s="261" t="s">
        <v>468</v>
      </c>
      <c r="N8" s="262" t="s">
        <v>469</v>
      </c>
    </row>
    <row r="9" spans="1:16">
      <c r="A9" s="248"/>
      <c r="B9" s="244"/>
      <c r="C9" s="244"/>
      <c r="D9" s="244"/>
      <c r="E9" s="244"/>
      <c r="F9" s="244"/>
      <c r="G9" s="1149" t="s">
        <v>470</v>
      </c>
      <c r="H9" s="1150"/>
      <c r="I9" s="1150"/>
      <c r="J9" s="1151"/>
      <c r="K9" s="263">
        <v>1433255</v>
      </c>
      <c r="L9" s="264">
        <v>61193</v>
      </c>
      <c r="M9" s="265">
        <v>64158</v>
      </c>
      <c r="N9" s="266">
        <v>-4.5999999999999996</v>
      </c>
    </row>
    <row r="10" spans="1:16">
      <c r="A10" s="248"/>
      <c r="B10" s="244"/>
      <c r="C10" s="244"/>
      <c r="D10" s="244"/>
      <c r="E10" s="244"/>
      <c r="F10" s="244"/>
      <c r="G10" s="1149" t="s">
        <v>471</v>
      </c>
      <c r="H10" s="1150"/>
      <c r="I10" s="1150"/>
      <c r="J10" s="1151"/>
      <c r="K10" s="267">
        <v>153564</v>
      </c>
      <c r="L10" s="268">
        <v>6556</v>
      </c>
      <c r="M10" s="269">
        <v>6725</v>
      </c>
      <c r="N10" s="270">
        <v>-2.5</v>
      </c>
    </row>
    <row r="11" spans="1:16" ht="13.5" customHeight="1">
      <c r="A11" s="248"/>
      <c r="B11" s="244"/>
      <c r="C11" s="244"/>
      <c r="D11" s="244"/>
      <c r="E11" s="244"/>
      <c r="F11" s="244"/>
      <c r="G11" s="1149" t="s">
        <v>472</v>
      </c>
      <c r="H11" s="1150"/>
      <c r="I11" s="1150"/>
      <c r="J11" s="1151"/>
      <c r="K11" s="267">
        <v>311906</v>
      </c>
      <c r="L11" s="268">
        <v>13317</v>
      </c>
      <c r="M11" s="269">
        <v>8931</v>
      </c>
      <c r="N11" s="270">
        <v>49.1</v>
      </c>
    </row>
    <row r="12" spans="1:16" ht="13.5" customHeight="1">
      <c r="A12" s="248"/>
      <c r="B12" s="244"/>
      <c r="C12" s="244"/>
      <c r="D12" s="244"/>
      <c r="E12" s="244"/>
      <c r="F12" s="244"/>
      <c r="G12" s="1149" t="s">
        <v>473</v>
      </c>
      <c r="H12" s="1150"/>
      <c r="I12" s="1150"/>
      <c r="J12" s="1151"/>
      <c r="K12" s="267">
        <v>972</v>
      </c>
      <c r="L12" s="268">
        <v>41</v>
      </c>
      <c r="M12" s="269">
        <v>335</v>
      </c>
      <c r="N12" s="270">
        <v>-87.8</v>
      </c>
    </row>
    <row r="13" spans="1:16" ht="13.5" customHeight="1">
      <c r="A13" s="248"/>
      <c r="B13" s="244"/>
      <c r="C13" s="244"/>
      <c r="D13" s="244"/>
      <c r="E13" s="244"/>
      <c r="F13" s="244"/>
      <c r="G13" s="1149" t="s">
        <v>474</v>
      </c>
      <c r="H13" s="1150"/>
      <c r="I13" s="1150"/>
      <c r="J13" s="1151"/>
      <c r="K13" s="267" t="s">
        <v>475</v>
      </c>
      <c r="L13" s="268" t="s">
        <v>475</v>
      </c>
      <c r="M13" s="269">
        <v>14</v>
      </c>
      <c r="N13" s="270" t="s">
        <v>475</v>
      </c>
    </row>
    <row r="14" spans="1:16" ht="13.5" customHeight="1">
      <c r="A14" s="248"/>
      <c r="B14" s="244"/>
      <c r="C14" s="244"/>
      <c r="D14" s="244"/>
      <c r="E14" s="244"/>
      <c r="F14" s="244"/>
      <c r="G14" s="1149" t="s">
        <v>476</v>
      </c>
      <c r="H14" s="1150"/>
      <c r="I14" s="1150"/>
      <c r="J14" s="1151"/>
      <c r="K14" s="267">
        <v>98432</v>
      </c>
      <c r="L14" s="268">
        <v>4203</v>
      </c>
      <c r="M14" s="269">
        <v>2685</v>
      </c>
      <c r="N14" s="270">
        <v>56.5</v>
      </c>
    </row>
    <row r="15" spans="1:16" ht="13.5" customHeight="1">
      <c r="A15" s="248"/>
      <c r="B15" s="244"/>
      <c r="C15" s="244"/>
      <c r="D15" s="244"/>
      <c r="E15" s="244"/>
      <c r="F15" s="244"/>
      <c r="G15" s="1149" t="s">
        <v>477</v>
      </c>
      <c r="H15" s="1150"/>
      <c r="I15" s="1150"/>
      <c r="J15" s="1151"/>
      <c r="K15" s="267">
        <v>13057</v>
      </c>
      <c r="L15" s="268">
        <v>557</v>
      </c>
      <c r="M15" s="269">
        <v>1293</v>
      </c>
      <c r="N15" s="270">
        <v>-56.9</v>
      </c>
    </row>
    <row r="16" spans="1:16">
      <c r="A16" s="248"/>
      <c r="B16" s="244"/>
      <c r="C16" s="244"/>
      <c r="D16" s="244"/>
      <c r="E16" s="244"/>
      <c r="F16" s="244"/>
      <c r="G16" s="1152" t="s">
        <v>478</v>
      </c>
      <c r="H16" s="1153"/>
      <c r="I16" s="1153"/>
      <c r="J16" s="1154"/>
      <c r="K16" s="268">
        <v>-102961</v>
      </c>
      <c r="L16" s="268">
        <v>-4396</v>
      </c>
      <c r="M16" s="269">
        <v>-6126</v>
      </c>
      <c r="N16" s="270">
        <v>-28.2</v>
      </c>
    </row>
    <row r="17" spans="1:16">
      <c r="A17" s="248"/>
      <c r="B17" s="244"/>
      <c r="C17" s="244"/>
      <c r="D17" s="244"/>
      <c r="E17" s="244"/>
      <c r="F17" s="244"/>
      <c r="G17" s="1152" t="s">
        <v>167</v>
      </c>
      <c r="H17" s="1153"/>
      <c r="I17" s="1153"/>
      <c r="J17" s="1154"/>
      <c r="K17" s="268">
        <v>1908225</v>
      </c>
      <c r="L17" s="268">
        <v>81471</v>
      </c>
      <c r="M17" s="269">
        <v>78014</v>
      </c>
      <c r="N17" s="270">
        <v>4.4000000000000004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44" t="s">
        <v>483</v>
      </c>
      <c r="H21" s="1145"/>
      <c r="I21" s="1145"/>
      <c r="J21" s="1146"/>
      <c r="K21" s="280">
        <v>6.79</v>
      </c>
      <c r="L21" s="281">
        <v>7.49</v>
      </c>
      <c r="M21" s="282">
        <v>-0.7</v>
      </c>
      <c r="N21" s="249"/>
      <c r="O21" s="283"/>
      <c r="P21" s="279"/>
    </row>
    <row r="22" spans="1:16" s="284" customFormat="1">
      <c r="A22" s="279"/>
      <c r="B22" s="249"/>
      <c r="C22" s="249"/>
      <c r="D22" s="249"/>
      <c r="E22" s="249"/>
      <c r="F22" s="249"/>
      <c r="G22" s="1144" t="s">
        <v>484</v>
      </c>
      <c r="H22" s="1145"/>
      <c r="I22" s="1145"/>
      <c r="J22" s="1146"/>
      <c r="K22" s="285">
        <v>95.5</v>
      </c>
      <c r="L22" s="286">
        <v>97.3</v>
      </c>
      <c r="M22" s="287">
        <v>-1.8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47" t="s">
        <v>465</v>
      </c>
      <c r="L30" s="254"/>
      <c r="M30" s="255" t="s">
        <v>466</v>
      </c>
      <c r="N30" s="256"/>
    </row>
    <row r="31" spans="1:16">
      <c r="A31" s="248"/>
      <c r="B31" s="244"/>
      <c r="C31" s="244"/>
      <c r="D31" s="244"/>
      <c r="E31" s="244"/>
      <c r="F31" s="244"/>
      <c r="G31" s="257"/>
      <c r="H31" s="258"/>
      <c r="I31" s="258"/>
      <c r="J31" s="259"/>
      <c r="K31" s="1148"/>
      <c r="L31" s="260" t="s">
        <v>467</v>
      </c>
      <c r="M31" s="261" t="s">
        <v>468</v>
      </c>
      <c r="N31" s="262" t="s">
        <v>469</v>
      </c>
    </row>
    <row r="32" spans="1:16" ht="27" customHeight="1">
      <c r="A32" s="248"/>
      <c r="B32" s="244"/>
      <c r="C32" s="244"/>
      <c r="D32" s="244"/>
      <c r="E32" s="244"/>
      <c r="F32" s="244"/>
      <c r="G32" s="1160" t="s">
        <v>488</v>
      </c>
      <c r="H32" s="1161"/>
      <c r="I32" s="1161"/>
      <c r="J32" s="1162"/>
      <c r="K32" s="294">
        <v>237039</v>
      </c>
      <c r="L32" s="294">
        <v>10120</v>
      </c>
      <c r="M32" s="295">
        <v>34910</v>
      </c>
      <c r="N32" s="296">
        <v>-71</v>
      </c>
    </row>
    <row r="33" spans="1:16" ht="13.5" customHeight="1">
      <c r="A33" s="248"/>
      <c r="B33" s="244"/>
      <c r="C33" s="244"/>
      <c r="D33" s="244"/>
      <c r="E33" s="244"/>
      <c r="F33" s="244"/>
      <c r="G33" s="1160" t="s">
        <v>489</v>
      </c>
      <c r="H33" s="1161"/>
      <c r="I33" s="1161"/>
      <c r="J33" s="1162"/>
      <c r="K33" s="294" t="s">
        <v>475</v>
      </c>
      <c r="L33" s="294" t="s">
        <v>475</v>
      </c>
      <c r="M33" s="295" t="s">
        <v>475</v>
      </c>
      <c r="N33" s="296" t="s">
        <v>475</v>
      </c>
    </row>
    <row r="34" spans="1:16" ht="27" customHeight="1">
      <c r="A34" s="248"/>
      <c r="B34" s="244"/>
      <c r="C34" s="244"/>
      <c r="D34" s="244"/>
      <c r="E34" s="244"/>
      <c r="F34" s="244"/>
      <c r="G34" s="1160" t="s">
        <v>490</v>
      </c>
      <c r="H34" s="1161"/>
      <c r="I34" s="1161"/>
      <c r="J34" s="1162"/>
      <c r="K34" s="294" t="s">
        <v>475</v>
      </c>
      <c r="L34" s="294" t="s">
        <v>475</v>
      </c>
      <c r="M34" s="295" t="s">
        <v>475</v>
      </c>
      <c r="N34" s="296" t="s">
        <v>475</v>
      </c>
    </row>
    <row r="35" spans="1:16" ht="27" customHeight="1">
      <c r="A35" s="248"/>
      <c r="B35" s="244"/>
      <c r="C35" s="244"/>
      <c r="D35" s="244"/>
      <c r="E35" s="244"/>
      <c r="F35" s="244"/>
      <c r="G35" s="1160" t="s">
        <v>491</v>
      </c>
      <c r="H35" s="1161"/>
      <c r="I35" s="1161"/>
      <c r="J35" s="1162"/>
      <c r="K35" s="294">
        <v>274503</v>
      </c>
      <c r="L35" s="294">
        <v>11720</v>
      </c>
      <c r="M35" s="295">
        <v>14021</v>
      </c>
      <c r="N35" s="296">
        <v>-16.399999999999999</v>
      </c>
    </row>
    <row r="36" spans="1:16" ht="27" customHeight="1">
      <c r="A36" s="248"/>
      <c r="B36" s="244"/>
      <c r="C36" s="244"/>
      <c r="D36" s="244"/>
      <c r="E36" s="244"/>
      <c r="F36" s="244"/>
      <c r="G36" s="1160" t="s">
        <v>492</v>
      </c>
      <c r="H36" s="1161"/>
      <c r="I36" s="1161"/>
      <c r="J36" s="1162"/>
      <c r="K36" s="294">
        <v>43326</v>
      </c>
      <c r="L36" s="294">
        <v>1850</v>
      </c>
      <c r="M36" s="295">
        <v>2867</v>
      </c>
      <c r="N36" s="296">
        <v>-35.5</v>
      </c>
    </row>
    <row r="37" spans="1:16" ht="13.5" customHeight="1">
      <c r="A37" s="248"/>
      <c r="B37" s="244"/>
      <c r="C37" s="244"/>
      <c r="D37" s="244"/>
      <c r="E37" s="244"/>
      <c r="F37" s="244"/>
      <c r="G37" s="1160" t="s">
        <v>493</v>
      </c>
      <c r="H37" s="1161"/>
      <c r="I37" s="1161"/>
      <c r="J37" s="1162"/>
      <c r="K37" s="294" t="s">
        <v>475</v>
      </c>
      <c r="L37" s="294" t="s">
        <v>475</v>
      </c>
      <c r="M37" s="295">
        <v>917</v>
      </c>
      <c r="N37" s="296" t="s">
        <v>475</v>
      </c>
    </row>
    <row r="38" spans="1:16" ht="27" customHeight="1">
      <c r="A38" s="248"/>
      <c r="B38" s="244"/>
      <c r="C38" s="244"/>
      <c r="D38" s="244"/>
      <c r="E38" s="244"/>
      <c r="F38" s="244"/>
      <c r="G38" s="1163" t="s">
        <v>494</v>
      </c>
      <c r="H38" s="1164"/>
      <c r="I38" s="1164"/>
      <c r="J38" s="1165"/>
      <c r="K38" s="297" t="s">
        <v>475</v>
      </c>
      <c r="L38" s="297" t="s">
        <v>475</v>
      </c>
      <c r="M38" s="298">
        <v>2</v>
      </c>
      <c r="N38" s="299" t="s">
        <v>475</v>
      </c>
      <c r="O38" s="293"/>
    </row>
    <row r="39" spans="1:16">
      <c r="A39" s="248"/>
      <c r="B39" s="244"/>
      <c r="C39" s="244"/>
      <c r="D39" s="244"/>
      <c r="E39" s="244"/>
      <c r="F39" s="244"/>
      <c r="G39" s="1163" t="s">
        <v>495</v>
      </c>
      <c r="H39" s="1164"/>
      <c r="I39" s="1164"/>
      <c r="J39" s="1165"/>
      <c r="K39" s="300" t="s">
        <v>475</v>
      </c>
      <c r="L39" s="300" t="s">
        <v>475</v>
      </c>
      <c r="M39" s="301">
        <v>-3077</v>
      </c>
      <c r="N39" s="302" t="s">
        <v>475</v>
      </c>
      <c r="O39" s="293"/>
    </row>
    <row r="40" spans="1:16" ht="27" customHeight="1">
      <c r="A40" s="248"/>
      <c r="B40" s="244"/>
      <c r="C40" s="244"/>
      <c r="D40" s="244"/>
      <c r="E40" s="244"/>
      <c r="F40" s="244"/>
      <c r="G40" s="1160" t="s">
        <v>496</v>
      </c>
      <c r="H40" s="1161"/>
      <c r="I40" s="1161"/>
      <c r="J40" s="1162"/>
      <c r="K40" s="300">
        <v>-496997</v>
      </c>
      <c r="L40" s="300">
        <v>-21219</v>
      </c>
      <c r="M40" s="301">
        <v>-35137</v>
      </c>
      <c r="N40" s="302">
        <v>-39.6</v>
      </c>
      <c r="O40" s="293"/>
    </row>
    <row r="41" spans="1:16">
      <c r="A41" s="248"/>
      <c r="B41" s="244"/>
      <c r="C41" s="244"/>
      <c r="D41" s="244"/>
      <c r="E41" s="244"/>
      <c r="F41" s="244"/>
      <c r="G41" s="1166" t="s">
        <v>278</v>
      </c>
      <c r="H41" s="1167"/>
      <c r="I41" s="1167"/>
      <c r="J41" s="1168"/>
      <c r="K41" s="294">
        <v>57871</v>
      </c>
      <c r="L41" s="300">
        <v>2471</v>
      </c>
      <c r="M41" s="301">
        <v>14503</v>
      </c>
      <c r="N41" s="302">
        <v>-83</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55" t="s">
        <v>465</v>
      </c>
      <c r="J49" s="1157" t="s">
        <v>500</v>
      </c>
      <c r="K49" s="1158"/>
      <c r="L49" s="1158"/>
      <c r="M49" s="1158"/>
      <c r="N49" s="1159"/>
    </row>
    <row r="50" spans="1:14">
      <c r="A50" s="248"/>
      <c r="B50" s="244"/>
      <c r="C50" s="244"/>
      <c r="D50" s="244"/>
      <c r="E50" s="244"/>
      <c r="F50" s="244"/>
      <c r="G50" s="312"/>
      <c r="H50" s="313"/>
      <c r="I50" s="1156"/>
      <c r="J50" s="314" t="s">
        <v>501</v>
      </c>
      <c r="K50" s="315" t="s">
        <v>502</v>
      </c>
      <c r="L50" s="316" t="s">
        <v>503</v>
      </c>
      <c r="M50" s="317" t="s">
        <v>504</v>
      </c>
      <c r="N50" s="318" t="s">
        <v>505</v>
      </c>
    </row>
    <row r="51" spans="1:14">
      <c r="A51" s="248"/>
      <c r="B51" s="244"/>
      <c r="C51" s="244"/>
      <c r="D51" s="244"/>
      <c r="E51" s="244"/>
      <c r="F51" s="244"/>
      <c r="G51" s="310" t="s">
        <v>506</v>
      </c>
      <c r="H51" s="311"/>
      <c r="I51" s="319">
        <v>2558340</v>
      </c>
      <c r="J51" s="320">
        <v>115090</v>
      </c>
      <c r="K51" s="321">
        <v>155</v>
      </c>
      <c r="L51" s="322">
        <v>51262</v>
      </c>
      <c r="M51" s="323">
        <v>-13.6</v>
      </c>
      <c r="N51" s="324">
        <v>168.6</v>
      </c>
    </row>
    <row r="52" spans="1:14">
      <c r="A52" s="248"/>
      <c r="B52" s="244"/>
      <c r="C52" s="244"/>
      <c r="D52" s="244"/>
      <c r="E52" s="244"/>
      <c r="F52" s="244"/>
      <c r="G52" s="325"/>
      <c r="H52" s="326" t="s">
        <v>507</v>
      </c>
      <c r="I52" s="327">
        <v>1443910</v>
      </c>
      <c r="J52" s="328">
        <v>64956</v>
      </c>
      <c r="K52" s="329">
        <v>64.900000000000006</v>
      </c>
      <c r="L52" s="330">
        <v>25630</v>
      </c>
      <c r="M52" s="331">
        <v>-24.8</v>
      </c>
      <c r="N52" s="332">
        <v>89.7</v>
      </c>
    </row>
    <row r="53" spans="1:14">
      <c r="A53" s="248"/>
      <c r="B53" s="244"/>
      <c r="C53" s="244"/>
      <c r="D53" s="244"/>
      <c r="E53" s="244"/>
      <c r="F53" s="244"/>
      <c r="G53" s="310" t="s">
        <v>508</v>
      </c>
      <c r="H53" s="311"/>
      <c r="I53" s="319">
        <v>888302</v>
      </c>
      <c r="J53" s="320">
        <v>38942</v>
      </c>
      <c r="K53" s="321">
        <v>-66.2</v>
      </c>
      <c r="L53" s="322">
        <v>48407</v>
      </c>
      <c r="M53" s="323">
        <v>-5.6</v>
      </c>
      <c r="N53" s="324">
        <v>-60.6</v>
      </c>
    </row>
    <row r="54" spans="1:14">
      <c r="A54" s="248"/>
      <c r="B54" s="244"/>
      <c r="C54" s="244"/>
      <c r="D54" s="244"/>
      <c r="E54" s="244"/>
      <c r="F54" s="244"/>
      <c r="G54" s="325"/>
      <c r="H54" s="326" t="s">
        <v>507</v>
      </c>
      <c r="I54" s="327">
        <v>667881</v>
      </c>
      <c r="J54" s="328">
        <v>29279</v>
      </c>
      <c r="K54" s="329">
        <v>-54.9</v>
      </c>
      <c r="L54" s="330">
        <v>23914</v>
      </c>
      <c r="M54" s="331">
        <v>-6.7</v>
      </c>
      <c r="N54" s="332">
        <v>-48.2</v>
      </c>
    </row>
    <row r="55" spans="1:14">
      <c r="A55" s="248"/>
      <c r="B55" s="244"/>
      <c r="C55" s="244"/>
      <c r="D55" s="244"/>
      <c r="E55" s="244"/>
      <c r="F55" s="244"/>
      <c r="G55" s="310" t="s">
        <v>509</v>
      </c>
      <c r="H55" s="311"/>
      <c r="I55" s="319">
        <v>1076035</v>
      </c>
      <c r="J55" s="320">
        <v>46962</v>
      </c>
      <c r="K55" s="321">
        <v>20.6</v>
      </c>
      <c r="L55" s="322">
        <v>69477</v>
      </c>
      <c r="M55" s="323">
        <v>43.5</v>
      </c>
      <c r="N55" s="324">
        <v>-22.9</v>
      </c>
    </row>
    <row r="56" spans="1:14">
      <c r="A56" s="248"/>
      <c r="B56" s="244"/>
      <c r="C56" s="244"/>
      <c r="D56" s="244"/>
      <c r="E56" s="244"/>
      <c r="F56" s="244"/>
      <c r="G56" s="325"/>
      <c r="H56" s="326" t="s">
        <v>507</v>
      </c>
      <c r="I56" s="327">
        <v>882622</v>
      </c>
      <c r="J56" s="328">
        <v>38521</v>
      </c>
      <c r="K56" s="329">
        <v>31.6</v>
      </c>
      <c r="L56" s="330">
        <v>31528</v>
      </c>
      <c r="M56" s="331">
        <v>31.8</v>
      </c>
      <c r="N56" s="332">
        <v>-0.2</v>
      </c>
    </row>
    <row r="57" spans="1:14">
      <c r="A57" s="248"/>
      <c r="B57" s="244"/>
      <c r="C57" s="244"/>
      <c r="D57" s="244"/>
      <c r="E57" s="244"/>
      <c r="F57" s="244"/>
      <c r="G57" s="310" t="s">
        <v>510</v>
      </c>
      <c r="H57" s="311"/>
      <c r="I57" s="319">
        <v>1597197</v>
      </c>
      <c r="J57" s="320">
        <v>68981</v>
      </c>
      <c r="K57" s="321">
        <v>46.9</v>
      </c>
      <c r="L57" s="322">
        <v>59668</v>
      </c>
      <c r="M57" s="323">
        <v>-14.1</v>
      </c>
      <c r="N57" s="324">
        <v>61</v>
      </c>
    </row>
    <row r="58" spans="1:14">
      <c r="A58" s="248"/>
      <c r="B58" s="244"/>
      <c r="C58" s="244"/>
      <c r="D58" s="244"/>
      <c r="E58" s="244"/>
      <c r="F58" s="244"/>
      <c r="G58" s="325"/>
      <c r="H58" s="326" t="s">
        <v>507</v>
      </c>
      <c r="I58" s="327">
        <v>886279</v>
      </c>
      <c r="J58" s="328">
        <v>38278</v>
      </c>
      <c r="K58" s="329">
        <v>-0.6</v>
      </c>
      <c r="L58" s="330">
        <v>31515</v>
      </c>
      <c r="M58" s="331">
        <v>0</v>
      </c>
      <c r="N58" s="332">
        <v>-0.6</v>
      </c>
    </row>
    <row r="59" spans="1:14">
      <c r="A59" s="248"/>
      <c r="B59" s="244"/>
      <c r="C59" s="244"/>
      <c r="D59" s="244"/>
      <c r="E59" s="244"/>
      <c r="F59" s="244"/>
      <c r="G59" s="310" t="s">
        <v>511</v>
      </c>
      <c r="H59" s="311"/>
      <c r="I59" s="319">
        <v>1460004</v>
      </c>
      <c r="J59" s="320">
        <v>62335</v>
      </c>
      <c r="K59" s="321">
        <v>-9.6</v>
      </c>
      <c r="L59" s="322">
        <v>56894</v>
      </c>
      <c r="M59" s="323">
        <v>-4.5999999999999996</v>
      </c>
      <c r="N59" s="324">
        <v>-5</v>
      </c>
    </row>
    <row r="60" spans="1:14">
      <c r="A60" s="248"/>
      <c r="B60" s="244"/>
      <c r="C60" s="244"/>
      <c r="D60" s="244"/>
      <c r="E60" s="244"/>
      <c r="F60" s="244"/>
      <c r="G60" s="325"/>
      <c r="H60" s="326" t="s">
        <v>507</v>
      </c>
      <c r="I60" s="333">
        <v>1024425</v>
      </c>
      <c r="J60" s="328">
        <v>43738</v>
      </c>
      <c r="K60" s="329">
        <v>14.3</v>
      </c>
      <c r="L60" s="330">
        <v>32548</v>
      </c>
      <c r="M60" s="331">
        <v>3.3</v>
      </c>
      <c r="N60" s="332">
        <v>11</v>
      </c>
    </row>
    <row r="61" spans="1:14">
      <c r="A61" s="248"/>
      <c r="B61" s="244"/>
      <c r="C61" s="244"/>
      <c r="D61" s="244"/>
      <c r="E61" s="244"/>
      <c r="F61" s="244"/>
      <c r="G61" s="310" t="s">
        <v>512</v>
      </c>
      <c r="H61" s="334"/>
      <c r="I61" s="335">
        <v>1515976</v>
      </c>
      <c r="J61" s="336">
        <v>66462</v>
      </c>
      <c r="K61" s="337">
        <v>29.3</v>
      </c>
      <c r="L61" s="338">
        <v>57142</v>
      </c>
      <c r="M61" s="339">
        <v>1.1000000000000001</v>
      </c>
      <c r="N61" s="324">
        <v>28.2</v>
      </c>
    </row>
    <row r="62" spans="1:14">
      <c r="A62" s="248"/>
      <c r="B62" s="244"/>
      <c r="C62" s="244"/>
      <c r="D62" s="244"/>
      <c r="E62" s="244"/>
      <c r="F62" s="244"/>
      <c r="G62" s="325"/>
      <c r="H62" s="326" t="s">
        <v>507</v>
      </c>
      <c r="I62" s="327">
        <v>981023</v>
      </c>
      <c r="J62" s="328">
        <v>42954</v>
      </c>
      <c r="K62" s="329">
        <v>11.1</v>
      </c>
      <c r="L62" s="330">
        <v>29027</v>
      </c>
      <c r="M62" s="331">
        <v>0.7</v>
      </c>
      <c r="N62" s="332">
        <v>10.4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69" t="s">
        <v>3</v>
      </c>
      <c r="D47" s="1169"/>
      <c r="E47" s="1170"/>
      <c r="F47" s="11">
        <v>42.64</v>
      </c>
      <c r="G47" s="12">
        <v>44.29</v>
      </c>
      <c r="H47" s="12">
        <v>41.7</v>
      </c>
      <c r="I47" s="12">
        <v>40.299999999999997</v>
      </c>
      <c r="J47" s="13">
        <v>39.06</v>
      </c>
    </row>
    <row r="48" spans="2:10" ht="57.75" customHeight="1">
      <c r="B48" s="14"/>
      <c r="C48" s="1171" t="s">
        <v>4</v>
      </c>
      <c r="D48" s="1171"/>
      <c r="E48" s="1172"/>
      <c r="F48" s="15">
        <v>3.87</v>
      </c>
      <c r="G48" s="16">
        <v>5.38</v>
      </c>
      <c r="H48" s="16">
        <v>3.73</v>
      </c>
      <c r="I48" s="16">
        <v>3.6</v>
      </c>
      <c r="J48" s="17">
        <v>8.1300000000000008</v>
      </c>
    </row>
    <row r="49" spans="2:10" ht="57.75" customHeight="1" thickBot="1">
      <c r="B49" s="18"/>
      <c r="C49" s="1173" t="s">
        <v>5</v>
      </c>
      <c r="D49" s="1173"/>
      <c r="E49" s="1174"/>
      <c r="F49" s="19" t="s">
        <v>519</v>
      </c>
      <c r="G49" s="20">
        <v>3.44</v>
      </c>
      <c r="H49" s="20">
        <v>0.75</v>
      </c>
      <c r="I49" s="20">
        <v>0.31</v>
      </c>
      <c r="J49" s="21">
        <v>6.4</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2017-04-19T09:09:03Z</cp:lastPrinted>
  <dcterms:created xsi:type="dcterms:W3CDTF">2017-02-15T19:53:55Z</dcterms:created>
  <dcterms:modified xsi:type="dcterms:W3CDTF">2017-05-29T06:25:28Z</dcterms:modified>
  <cp:category/>
</cp:coreProperties>
</file>