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ogc651\Desktop\結合作業\"/>
    </mc:Choice>
  </mc:AlternateContent>
  <bookViews>
    <workbookView xWindow="240" yWindow="60" windowWidth="14940" windowHeight="787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AM35" i="9"/>
  <c r="CO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BE34" i="9" l="1"/>
  <c r="BE35" i="9" s="1"/>
  <c r="BW34" i="9"/>
  <c r="BW35" i="9" s="1"/>
  <c r="BW36" i="9" s="1"/>
  <c r="BW37" i="9" s="1"/>
  <c r="BW38" i="9" s="1"/>
  <c r="BW39" i="9" s="1"/>
  <c r="BW40" i="9" s="1"/>
  <c r="BW41" i="9" s="1"/>
</calcChain>
</file>

<file path=xl/sharedStrings.xml><?xml version="1.0" encoding="utf-8"?>
<sst xmlns="http://schemas.openxmlformats.org/spreadsheetml/2006/main" count="1144" uniqueCount="559">
  <si>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</si>
  <si>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</si>
  <si>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</si>
  <si>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</si>
  <si>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</si>
  <si>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</si>
  <si>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</si>
  <si>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</si>
  <si>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</si>
  <si>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</si>
  <si>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</si>
  <si>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</si>
  <si>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</si>
  <si>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</si>
  <si>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</si>
  <si>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</si>
  <si>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</si>
  <si>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</si>
  <si>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</si>
  <si>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</si>
  <si>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</si>
  <si>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</si>
  <si>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</si>
  <si>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</si>
  <si>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</si>
  <si>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</si>
  <si>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</si>
  <si>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</si>
  <si>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</si>
  <si>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</si>
  <si>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</si>
  <si>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</si>
  <si>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</si>
  <si>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</si>
  <si>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</si>
  <si>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</si>
  <si>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</si>
  <si>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</si>
  <si>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</si>
  <si>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</si>
  <si>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</si>
  <si>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</si>
  <si>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</si>
  <si>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</si>
  <si>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</si>
  <si>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</si>
  <si>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</si>
  <si>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</si>
  <si>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</si>
  <si>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</si>
  <si>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</si>
  <si>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</si>
  <si>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</si>
  <si>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</si>
  <si>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</si>
  <si>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</si>
  <si>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</si>
  <si>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</si>
  <si>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</si>
  <si>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</si>
  <si>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</si>
  <si>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</si>
  <si>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</si>
  <si>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</si>
  <si>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</si>
  <si>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</si>
  <si>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</si>
  <si>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</si>
  <si>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</si>
  <si>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</si>
  <si>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</si>
  <si>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</si>
  <si>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</si>
  <si>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</si>
  <si>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</si>
  <si>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</si>
  <si>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</si>
  <si>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</si>
  <si>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</si>
  <si>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</si>
  <si>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</si>
  <si>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</si>
  <si>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</si>
  <si>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</si>
  <si>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</si>
  <si>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</si>
  <si>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</si>
  <si>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</si>
  <si>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</si>
  <si>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</si>
  <si>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</si>
  <si>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</si>
  <si>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</si>
  <si>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</si>
  <si>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</si>
  <si>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</si>
  <si>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</si>
  <si>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</si>
  <si>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</si>
  <si>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</si>
  <si>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</si>
  <si>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</si>
  <si>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</si>
  <si>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</si>
  <si>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</si>
  <si>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</si>
  <si>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</si>
  <si>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</si>
  <si>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</si>
  <si>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</si>
  <si>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</si>
  <si>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</si>
  <si>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</si>
  <si>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</si>
  <si>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</si>
  <si>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</si>
  <si>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</si>
  <si>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</si>
  <si>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</si>
  <si>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</si>
  <si>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</si>
  <si>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</si>
  <si>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</si>
  <si>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</si>
  <si>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</si>
  <si>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</si>
  <si>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</si>
  <si>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</si>
  <si>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</si>
  <si>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</si>
  <si>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</si>
  <si>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</si>
  <si>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</si>
  <si>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</si>
  <si>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</si>
  <si>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</si>
  <si>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</si>
  <si>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</si>
  <si>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</si>
  <si>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</si>
  <si>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</si>
  <si>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</si>
  <si>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</si>
  <si>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</si>
  <si>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</si>
  <si>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</si>
  <si>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</si>
  <si>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</si>
  <si>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</si>
  <si>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</si>
  <si>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</si>
  <si>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</si>
  <si>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</si>
  <si>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</si>
  <si>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</si>
  <si>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</si>
  <si>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</si>
  <si>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</si>
  <si>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</si>
  <si>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</si>
  <si>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</si>
  <si>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</si>
  <si>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</si>
  <si>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</si>
  <si>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</si>
  <si>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</si>
  <si>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</si>
  <si>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</si>
  <si>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</si>
  <si>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</si>
  <si>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</si>
  <si>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</si>
  <si>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</si>
  <si>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</si>
  <si>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</si>
  <si>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</si>
  <si>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</si>
  <si>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</si>
  <si>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</si>
  <si>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</si>
  <si>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</si>
  <si>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</si>
  <si>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</si>
  <si>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</si>
  <si>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</si>
  <si>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</si>
  <si>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</si>
  <si>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</si>
  <si>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</si>
  <si>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</si>
  <si>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</si>
  <si>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</si>
  <si>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</si>
  <si>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</si>
  <si>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</si>
  <si>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</si>
  <si>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</si>
  <si>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</si>
  <si>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</si>
  <si>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愛知県大口町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</si>
  <si>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</si>
  <si>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</si>
  <si>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</si>
  <si>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</si>
  <si>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</si>
  <si>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</si>
  <si>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</si>
  <si>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</si>
  <si>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</si>
  <si>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</si>
  <si>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</si>
  <si>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</si>
  <si>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</si>
  <si>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</si>
  <si>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</si>
  <si>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</si>
  <si>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</si>
  <si>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</si>
  <si>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</si>
  <si>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</si>
  <si>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</si>
  <si>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</si>
  <si>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</si>
  <si>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</si>
  <si>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</si>
  <si>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</si>
  <si>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</si>
  <si>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</si>
  <si>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</si>
  <si>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</si>
  <si>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</si>
  <si>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</si>
  <si>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</si>
  <si>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</si>
  <si>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</si>
  <si>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</si>
  <si>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</si>
  <si>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</si>
  <si>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</si>
  <si>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</si>
  <si>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</si>
  <si>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</si>
  <si>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</si>
  <si>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</si>
  <si>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</si>
  <si>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</si>
  <si>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</si>
  <si>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</si>
  <si>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</si>
  <si>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</si>
  <si>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</si>
  <si>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</si>
  <si>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</si>
  <si>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</si>
  <si>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</si>
  <si>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</si>
  <si>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</si>
  <si>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</si>
  <si>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</si>
  <si>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</si>
  <si>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</si>
  <si>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</si>
  <si>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</si>
  <si>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</si>
  <si>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</si>
  <si>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</si>
  <si>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</si>
  <si>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</si>
  <si>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</si>
  <si>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</si>
  <si>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</si>
  <si>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</si>
  <si>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</si>
  <si>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</si>
  <si>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</si>
  <si>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</si>
  <si>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</si>
  <si>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</si>
  <si>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</si>
  <si>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</si>
  <si>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</si>
  <si>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</si>
  <si>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</si>
  <si>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</si>
  <si>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</si>
  <si>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</si>
  <si>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</si>
  <si>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</si>
  <si>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</si>
  <si>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</si>
  <si>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</si>
  <si>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</si>
  <si>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</si>
  <si>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</si>
  <si>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</si>
  <si>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</si>
  <si>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</si>
  <si>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</si>
  <si>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</si>
  <si>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</si>
  <si>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</si>
  <si>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</si>
  <si>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</si>
  <si>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</si>
  <si>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</si>
  <si>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</si>
  <si>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</si>
  <si>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</si>
  <si>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</si>
  <si>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</si>
  <si>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</si>
  <si>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</si>
  <si>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</si>
  <si>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</si>
  <si>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</si>
  <si>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</si>
  <si>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</si>
  <si>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</si>
  <si>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</si>
  <si>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</si>
  <si>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</si>
  <si>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</si>
  <si>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</si>
  <si>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</si>
  <si>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</si>
  <si>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</si>
  <si>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</si>
  <si>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</si>
  <si>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</si>
  <si>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</si>
  <si>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</si>
  <si>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</si>
  <si>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</si>
  <si>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</si>
  <si>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</si>
  <si>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</si>
  <si>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</si>
  <si>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</si>
  <si>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</si>
  <si>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</si>
  <si>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</si>
  <si>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</si>
  <si>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</si>
  <si>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</si>
  <si>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</si>
  <si>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</si>
  <si>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</si>
  <si>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</si>
  <si>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愛知県大口町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</si>
  <si>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</si>
  <si>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</si>
  <si>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</si>
  <si>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</si>
  <si>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</si>
  <si>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</si>
  <si>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</si>
  <si>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</si>
  <si>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</si>
  <si>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</si>
  <si>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</si>
  <si>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</si>
  <si>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</si>
  <si>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</si>
  <si>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</si>
  <si>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</si>
  <si>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</si>
  <si>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</si>
  <si>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</si>
  <si>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</si>
  <si>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国際交流事業特別会計</t>
    <phoneticPr fontId="5"/>
  </si>
  <si>
    <t>土地取得特別会計</t>
    <phoneticPr fontId="5"/>
  </si>
  <si>
    <t>社本育英事業特別会計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</si>
  <si>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</si>
  <si>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</si>
  <si>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</si>
  <si>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</si>
  <si>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</si>
  <si>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</si>
  <si>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</si>
  <si>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</si>
  <si>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</si>
  <si>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</si>
  <si>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</si>
  <si>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</si>
  <si>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</si>
  <si>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</si>
  <si>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</si>
  <si>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</si>
  <si>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</si>
  <si>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</si>
  <si>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農業集落家庭排水事業特別会計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</si>
  <si>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</si>
  <si>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</si>
  <si>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</si>
  <si>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</si>
  <si>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</si>
  <si>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</si>
  <si>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</si>
  <si>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</si>
  <si>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</si>
  <si>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</si>
  <si>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</si>
  <si>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</si>
  <si>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</si>
  <si>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</si>
  <si>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</si>
  <si>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</si>
  <si>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</si>
  <si>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</si>
  <si>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</si>
  <si>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</si>
  <si>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</si>
  <si>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</si>
  <si>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</si>
  <si>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</si>
  <si>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</si>
  <si>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</si>
  <si>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</si>
  <si>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</si>
  <si>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</si>
  <si>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</si>
  <si>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</si>
  <si>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</si>
  <si>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</si>
  <si>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</si>
  <si>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</si>
  <si>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</si>
  <si>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</si>
  <si>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</si>
  <si>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</si>
  <si>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</si>
  <si>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</si>
  <si>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</si>
  <si>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</si>
  <si>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</si>
  <si>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</si>
  <si>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</si>
  <si>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</si>
  <si>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</si>
  <si>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</si>
  <si>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</si>
  <si>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</si>
  <si>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</si>
  <si>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</si>
  <si>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</si>
  <si>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</si>
  <si>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</si>
  <si>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</si>
  <si>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</si>
  <si>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</si>
  <si>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</si>
  <si>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</si>
  <si>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</si>
  <si>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</si>
  <si>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</si>
  <si>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</si>
  <si>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</si>
  <si>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</si>
  <si>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</si>
  <si>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</si>
  <si>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</si>
  <si>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</si>
  <si>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</si>
  <si>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</si>
  <si>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</si>
  <si>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</si>
  <si>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</si>
  <si>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</si>
  <si>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</si>
  <si>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</si>
  <si>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</si>
  <si>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</si>
  <si>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</si>
  <si>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</si>
  <si>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</si>
  <si>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</si>
  <si>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</si>
  <si>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</si>
  <si>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</si>
  <si>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</si>
  <si>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</si>
  <si>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</si>
  <si>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</si>
  <si>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</si>
  <si>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</si>
  <si>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</si>
  <si>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</si>
  <si>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</si>
  <si>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</si>
  <si>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</si>
  <si>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</si>
  <si>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</si>
  <si>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</si>
  <si>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</si>
  <si>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</si>
  <si>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</si>
  <si>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</si>
  <si>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</si>
  <si>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</si>
  <si>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</si>
  <si>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</si>
  <si>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</si>
  <si>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</si>
  <si>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</si>
  <si>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</si>
  <si>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</si>
  <si>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</si>
  <si>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</si>
  <si>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</si>
  <si>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</si>
  <si>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</si>
  <si>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</si>
  <si>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</si>
  <si>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</si>
  <si>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</si>
  <si>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</si>
  <si>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</si>
  <si>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</si>
  <si>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</si>
  <si>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</si>
  <si>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</si>
  <si>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</si>
  <si>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</si>
  <si>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</si>
  <si>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</si>
  <si>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</si>
  <si>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0.40</t>
  </si>
  <si>
    <t>一般会計</t>
  </si>
  <si>
    <t>国民健康保険特別会計</t>
  </si>
  <si>
    <t>介護保険特別会計</t>
  </si>
  <si>
    <t>社本育英事業特別会計</t>
  </si>
  <si>
    <t>後期高齢者医療特別会計</t>
  </si>
  <si>
    <t>国際交流事業特別会計</t>
  </si>
  <si>
    <t>土地取得特別会計</t>
  </si>
  <si>
    <t>公共下水道事業特別会計</t>
  </si>
  <si>
    <t>その他会計（赤字）</t>
  </si>
  <si>
    <t>その他会計（黒字）</t>
  </si>
  <si>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</si>
  <si>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</si>
  <si>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</si>
  <si>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</si>
  <si>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愛北広域事務組合</t>
    <rPh sb="0" eb="1">
      <t>アイ</t>
    </rPh>
    <rPh sb="1" eb="2">
      <t>ホク</t>
    </rPh>
    <rPh sb="2" eb="4">
      <t>コウイキ</t>
    </rPh>
    <rPh sb="4" eb="6">
      <t>ジム</t>
    </rPh>
    <rPh sb="6" eb="8">
      <t>クミアイ</t>
    </rPh>
    <phoneticPr fontId="2"/>
  </si>
  <si>
    <t>江南丹羽環境管理組合</t>
    <rPh sb="0" eb="2">
      <t>コウナン</t>
    </rPh>
    <rPh sb="2" eb="4">
      <t>ニワ</t>
    </rPh>
    <rPh sb="4" eb="6">
      <t>カンキョウ</t>
    </rPh>
    <rPh sb="6" eb="8">
      <t>カンリ</t>
    </rPh>
    <rPh sb="8" eb="10">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</si>
  <si>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</si>
  <si>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丹羽広域事務組合（一般会計）</t>
    <rPh sb="0" eb="2">
      <t>ニワ</t>
    </rPh>
    <rPh sb="2" eb="4">
      <t>コウイキ</t>
    </rPh>
    <rPh sb="4" eb="6">
      <t>ジム</t>
    </rPh>
    <rPh sb="6" eb="8">
      <t>クミアイ</t>
    </rPh>
    <rPh sb="9" eb="11">
      <t>イッパン</t>
    </rPh>
    <rPh sb="11" eb="13">
      <t>カイケイ</t>
    </rPh>
    <phoneticPr fontId="2"/>
  </si>
  <si>
    <t>丹羽広域事務組合（水道事業会計）</t>
    <rPh sb="0" eb="2">
      <t>ニワ</t>
    </rPh>
    <rPh sb="2" eb="4">
      <t>コウイキ</t>
    </rPh>
    <rPh sb="4" eb="6">
      <t>ジム</t>
    </rPh>
    <rPh sb="6" eb="8">
      <t>クミアイ</t>
    </rPh>
    <rPh sb="9" eb="11">
      <t>スイドウ</t>
    </rPh>
    <rPh sb="11" eb="13">
      <t>ジギョウ</t>
    </rPh>
    <rPh sb="13" eb="15">
      <t>カイケイ</t>
    </rPh>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</si>
  <si>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</si>
  <si>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</si>
  <si>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</si>
  <si>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</si>
  <si>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</si>
  <si>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</si>
  <si>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</si>
  <si>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</si>
  <si>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</si>
  <si>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</si>
  <si>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</si>
  <si>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</si>
  <si>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将来負担額を上回る充当可能財源等が確保されている。また、実質公債費比率は、補助金及び基金の活用といった特定財源の確保に努めながら起債について慎重に対応しており類似団体平均より低い水準を維持している。今後も公債費を適正に管理することで将来世代に負担を残さない健全な財政運営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</si>
</sst>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extLst>
            <c:ext xmlns:c16="http://schemas.microsoft.com/office/drawing/2014/chart" uri="{C3380CC4-5D6E-409C-BE32-E72D297353CC}">
              <c16:uniqueId val="{00000000-FC0D-424C-96BA-238C184D28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38942</c:v>
                </c:pt>
                <c:pt idx="1">
                  <c:v>46962</c:v>
                </c:pt>
                <c:pt idx="2">
                  <c:v>68981</c:v>
                </c:pt>
                <c:pt idx="3">
                  <c:v>62335</c:v>
                </c:pt>
                <c:pt idx="4">
                  <c:v>50794</c:v>
                </c:pt>
              </c:numCache>
            </c:numRef>
          </c:val>
          <c:smooth val="0"/>
          <c:extLst>
            <c:ext xmlns:c16="http://schemas.microsoft.com/office/drawing/2014/chart" uri="{C3380CC4-5D6E-409C-BE32-E72D297353CC}">
              <c16:uniqueId val="{00000001-FC0D-424C-96BA-238C184D286D}"/>
            </c:ext>
          </c:extLst>
        </c:ser>
        <c:dLbls>
          <c:showLegendKey val="0"/>
          <c:showVal val="0"/>
          <c:showCatName val="0"/>
          <c:showSerName val="0"/>
          <c:showPercent val="0"/>
          <c:showBubbleSize val="0"/>
        </c:dLbls>
        <c:marker val="1"/>
        <c:smooth val="0"/>
        <c:axId val="407482464"/>
        <c:axId val="407482856"/>
      </c:lineChart>
      <c:catAx>
        <c:axId val="407482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482856"/>
        <c:crosses val="autoZero"/>
        <c:auto val="1"/>
        <c:lblAlgn val="ctr"/>
        <c:lblOffset val="100"/>
        <c:tickLblSkip val="1"/>
        <c:tickMarkSkip val="1"/>
        <c:noMultiLvlLbl val="0"/>
      </c:catAx>
      <c:valAx>
        <c:axId val="4074828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48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5.38</c:v>
                </c:pt>
                <c:pt idx="1">
                  <c:v>3.73</c:v>
                </c:pt>
                <c:pt idx="2">
                  <c:v>3.6</c:v>
                </c:pt>
                <c:pt idx="3">
                  <c:v>8.1300000000000008</c:v>
                </c:pt>
                <c:pt idx="4">
                  <c:v>3.52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44.29</c:v>
                </c:pt>
                <c:pt idx="1">
                  <c:v>41.7</c:v>
                </c:pt>
                <c:pt idx="2">
                  <c:v>40.299999999999997</c:v>
                </c:pt>
                <c:pt idx="3">
                  <c:v>39.06</c:v>
                </c:pt>
                <c:pt idx="4">
                  <c:v>41.24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7484424"/>
        <c:axId val="407484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3.44</c:v>
                </c:pt>
                <c:pt idx="1">
                  <c:v>0.75</c:v>
                </c:pt>
                <c:pt idx="2">
                  <c:v>0.31</c:v>
                </c:pt>
                <c:pt idx="3">
                  <c:v>6.4</c:v>
                </c:pt>
                <c:pt idx="4">
                  <c:v>-0.4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7484424"/>
        <c:axId val="407484816"/>
      </c:lineChart>
      <c:catAx>
        <c:axId val="407484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484816"/>
        <c:crosses val="autoZero"/>
        <c:auto val="1"/>
        <c:lblAlgn val="ctr"/>
        <c:lblOffset val="100"/>
        <c:tickLblSkip val="1"/>
        <c:tickMarkSkip val="1"/>
        <c:noMultiLvlLbl val="0"/>
      </c:catAx>
      <c:valAx>
        <c:axId val="40748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484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国際交流事業特別会計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社本育英事業特別会計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0.16</c:v>
                </c:pt>
                <c:pt idx="4">
                  <c:v>#N/A</c:v>
                </c:pt>
                <c:pt idx="5">
                  <c:v>0.14000000000000001</c:v>
                </c:pt>
                <c:pt idx="6">
                  <c:v>#N/A</c:v>
                </c:pt>
                <c:pt idx="7">
                  <c:v>0.12</c:v>
                </c:pt>
                <c:pt idx="8">
                  <c:v>#N/A</c:v>
                </c:pt>
                <c:pt idx="9">
                  <c:v>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0.86</c:v>
                </c:pt>
                <c:pt idx="2">
                  <c:v>#N/A</c:v>
                </c:pt>
                <c:pt idx="3">
                  <c:v>0.76</c:v>
                </c:pt>
                <c:pt idx="4">
                  <c:v>#N/A</c:v>
                </c:pt>
                <c:pt idx="5">
                  <c:v>0.33</c:v>
                </c:pt>
                <c:pt idx="6">
                  <c:v>#N/A</c:v>
                </c:pt>
                <c:pt idx="7">
                  <c:v>0.19</c:v>
                </c:pt>
                <c:pt idx="8">
                  <c:v>#N/A</c:v>
                </c:pt>
                <c:pt idx="9">
                  <c:v>0.22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2.75</c:v>
                </c:pt>
                <c:pt idx="2">
                  <c:v>#N/A</c:v>
                </c:pt>
                <c:pt idx="3">
                  <c:v>1.28</c:v>
                </c:pt>
                <c:pt idx="4">
                  <c:v>#N/A</c:v>
                </c:pt>
                <c:pt idx="5">
                  <c:v>0.48</c:v>
                </c:pt>
                <c:pt idx="6">
                  <c:v>#N/A</c:v>
                </c:pt>
                <c:pt idx="7">
                  <c:v>0.11</c:v>
                </c:pt>
                <c:pt idx="8">
                  <c:v>#N/A</c:v>
                </c:pt>
                <c:pt idx="9">
                  <c:v>0.3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5.29</c:v>
                </c:pt>
                <c:pt idx="2">
                  <c:v>#N/A</c:v>
                </c:pt>
                <c:pt idx="3">
                  <c:v>3.45</c:v>
                </c:pt>
                <c:pt idx="4">
                  <c:v>#N/A</c:v>
                </c:pt>
                <c:pt idx="5">
                  <c:v>3.45</c:v>
                </c:pt>
                <c:pt idx="6">
                  <c:v>#N/A</c:v>
                </c:pt>
                <c:pt idx="7">
                  <c:v>8</c:v>
                </c:pt>
                <c:pt idx="8">
                  <c:v>#N/A</c:v>
                </c:pt>
                <c:pt idx="9">
                  <c:v>3.4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7485600"/>
        <c:axId val="412091728"/>
      </c:barChart>
      <c:catAx>
        <c:axId val="40748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091728"/>
        <c:crosses val="autoZero"/>
        <c:auto val="1"/>
        <c:lblAlgn val="ctr"/>
        <c:lblOffset val="100"/>
        <c:tickLblSkip val="1"/>
        <c:tickMarkSkip val="1"/>
        <c:noMultiLvlLbl val="0"/>
      </c:catAx>
      <c:valAx>
        <c:axId val="41209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485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467</c:v>
                </c:pt>
                <c:pt idx="5">
                  <c:v>493</c:v>
                </c:pt>
                <c:pt idx="8">
                  <c:v>512</c:v>
                </c:pt>
                <c:pt idx="11">
                  <c:v>498</c:v>
                </c:pt>
                <c:pt idx="14">
                  <c:v>499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33</c:v>
                </c:pt>
                <c:pt idx="6">
                  <c:v>45</c:v>
                </c:pt>
                <c:pt idx="9">
                  <c:v>43</c:v>
                </c:pt>
                <c:pt idx="12">
                  <c:v>43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243</c:v>
                </c:pt>
                <c:pt idx="3">
                  <c:v>253</c:v>
                </c:pt>
                <c:pt idx="6">
                  <c:v>261</c:v>
                </c:pt>
                <c:pt idx="9">
                  <c:v>275</c:v>
                </c:pt>
                <c:pt idx="12">
                  <c:v>282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223</c:v>
                </c:pt>
                <c:pt idx="3">
                  <c:v>242</c:v>
                </c:pt>
                <c:pt idx="6">
                  <c:v>238</c:v>
                </c:pt>
                <c:pt idx="9">
                  <c:v>237</c:v>
                </c:pt>
                <c:pt idx="12">
                  <c:v>236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2092512"/>
        <c:axId val="412092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c:v>
                </c:pt>
                <c:pt idx="2">
                  <c:v>#N/A</c:v>
                </c:pt>
                <c:pt idx="3">
                  <c:v>#N/A</c:v>
                </c:pt>
                <c:pt idx="4">
                  <c:v>35</c:v>
                </c:pt>
                <c:pt idx="5">
                  <c:v>#N/A</c:v>
                </c:pt>
                <c:pt idx="6">
                  <c:v>#N/A</c:v>
                </c:pt>
                <c:pt idx="7">
                  <c:v>32</c:v>
                </c:pt>
                <c:pt idx="8">
                  <c:v>#N/A</c:v>
                </c:pt>
                <c:pt idx="9">
                  <c:v>#N/A</c:v>
                </c:pt>
                <c:pt idx="10">
                  <c:v>57</c:v>
                </c:pt>
                <c:pt idx="11">
                  <c:v>#N/A</c:v>
                </c:pt>
                <c:pt idx="12">
                  <c:v>#N/A</c:v>
                </c:pt>
                <c:pt idx="13">
                  <c:v>62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2092512"/>
        <c:axId val="412092904"/>
      </c:lineChart>
      <c:catAx>
        <c:axId val="41209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092904"/>
        <c:crosses val="autoZero"/>
        <c:auto val="1"/>
        <c:lblAlgn val="ctr"/>
        <c:lblOffset val="100"/>
        <c:tickLblSkip val="1"/>
        <c:tickMarkSkip val="1"/>
        <c:noMultiLvlLbl val="0"/>
      </c:catAx>
      <c:valAx>
        <c:axId val="412092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09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6009</c:v>
                </c:pt>
                <c:pt idx="5">
                  <c:v>5666</c:v>
                </c:pt>
                <c:pt idx="8">
                  <c:v>5300</c:v>
                </c:pt>
                <c:pt idx="11">
                  <c:v>4899</c:v>
                </c:pt>
                <c:pt idx="14">
                  <c:v>4503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3524</c:v>
                </c:pt>
                <c:pt idx="5">
                  <c:v>3789</c:v>
                </c:pt>
                <c:pt idx="8">
                  <c:v>3812</c:v>
                </c:pt>
                <c:pt idx="11">
                  <c:v>4245</c:v>
                </c:pt>
                <c:pt idx="14">
                  <c:v>4661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1638</c:v>
                </c:pt>
                <c:pt idx="3">
                  <c:v>1618</c:v>
                </c:pt>
                <c:pt idx="6">
                  <c:v>1492</c:v>
                </c:pt>
                <c:pt idx="9">
                  <c:v>1523</c:v>
                </c:pt>
                <c:pt idx="12">
                  <c:v>1533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298</c:v>
                </c:pt>
                <c:pt idx="3">
                  <c:v>281</c:v>
                </c:pt>
                <c:pt idx="6">
                  <c:v>775</c:v>
                </c:pt>
                <c:pt idx="9">
                  <c:v>206</c:v>
                </c:pt>
                <c:pt idx="12">
                  <c:v>163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3324</c:v>
                </c:pt>
                <c:pt idx="3">
                  <c:v>3305</c:v>
                </c:pt>
                <c:pt idx="6">
                  <c:v>3037</c:v>
                </c:pt>
                <c:pt idx="9">
                  <c:v>2933</c:v>
                </c:pt>
                <c:pt idx="12">
                  <c:v>2845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3007</c:v>
                </c:pt>
                <c:pt idx="3">
                  <c:v>2813</c:v>
                </c:pt>
                <c:pt idx="6">
                  <c:v>2749</c:v>
                </c:pt>
                <c:pt idx="9">
                  <c:v>2853</c:v>
                </c:pt>
                <c:pt idx="12">
                  <c:v>2754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2093688"/>
        <c:axId val="412094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2093688"/>
        <c:axId val="412094080"/>
      </c:lineChart>
      <c:catAx>
        <c:axId val="41209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094080"/>
        <c:crosses val="autoZero"/>
        <c:auto val="1"/>
        <c:lblAlgn val="ctr"/>
        <c:lblOffset val="100"/>
        <c:tickLblSkip val="1"/>
        <c:tickMarkSkip val="1"/>
        <c:noMultiLvlLbl val="0"/>
      </c:catAx>
      <c:valAx>
        <c:axId val="41209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093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{4ACEFB68-36B4-4371-AEDB-6B57EF177C88}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8A6-4824-8A6E-E274289B098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{030C3A43-709B-4122-9C25-3E2241E6659A}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8A6-4824-8A6E-E274289B098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{3027849B-9D14-469B-87D5-E67CA4746DD1}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8A6-4824-8A6E-E274289B098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{CCD273F5-6689-41E8-AD58-6C7BF253FAD9}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8A6-4824-8A6E-E274289B098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{8EEA1B32-0338-44B1-A229-559BD4C9CB1F}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8A6-4824-8A6E-E274289B09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8A6-4824-8A6E-E274289B098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{1BE32ADE-22FE-400A-866D-982DF6C93D75}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8A6-4824-8A6E-E274289B098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{D4D98770-62C3-400B-B04B-3712FED0F44F}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8A6-4824-8A6E-E274289B098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{0F95255C-DEC7-4E89-9A63-C5E8128B7EBE}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8A6-4824-8A6E-E274289B098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{6BEAF2C9-60AD-43E4-9108-B5A9AF0A684C}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8A6-4824-8A6E-E274289B098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{D21A8341-FD7F-4AB2-B14E-FA5B98898BE2}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8A6-4824-8A6E-E274289B09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8A6-4824-8A6E-E274289B0984}"/>
            </c:ext>
          </c:extLst>
        </c:ser>
        <c:dLbls>
          <c:showLegendKey val="0"/>
          <c:showVal val="0"/>
          <c:showCatName val="0"/>
          <c:showSerName val="0"/>
          <c:showPercent val="0"/>
          <c:showBubbleSize val="0"/>
        </c:dLbls>
        <c:axId val="72714112"/>
        <c:axId val="72740864"/>
      </c:scatterChart>
      <c:valAx>
        <c:axId val="72714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40864"/>
        <c:crosses val="autoZero"/>
        <c:crossBetween val="midCat"/>
      </c:valAx>
      <c:valAx>
        <c:axId val="72740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14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{12EC2CA2-A869-4303-9D45-49E777FCE287}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B0A-43EF-9C24-FC4488F01F2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{1BFAFC42-C1A1-4141-B315-62E39DDE6F06}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B0A-43EF-9C24-FC4488F01F2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{9F58D794-8244-43DA-98F1-AA18EA0F5F81}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B0A-43EF-9C24-FC4488F01F2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{BFF356EB-C4A2-41A9-BFB1-10C874989370}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B0A-43EF-9C24-FC4488F01F2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{234CC808-7069-41BB-8049-55BBA1C97553}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B0A-43EF-9C24-FC4488F01F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0.4</c:v>
                </c:pt>
                <c:pt idx="1">
                  <c:v>0.4</c:v>
                </c:pt>
                <c:pt idx="2">
                  <c:v>0.5</c:v>
                </c:pt>
                <c:pt idx="3">
                  <c:v>0.7</c:v>
                </c:pt>
                <c:pt idx="4">
                  <c:v>0.8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AB0A-43EF-9C24-FC4488F01F2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{0FF0793B-3C8E-4304-999F-C7E5F5D732CF}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B0A-43EF-9C24-FC4488F01F2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{1A009597-849F-4D92-A628-5C44660947B5}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B0A-43EF-9C24-FC4488F01F2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{23457577-C5BE-486C-A235-980C95653CC6}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B0A-43EF-9C24-FC4488F01F2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{1FAF87D7-B3BA-4B4D-9D84-7AEE83463124}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B0A-43EF-9C24-FC4488F01F2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{506D54B3-8CD5-45A5-840B-8A355E3DFF09}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B0A-43EF-9C24-FC4488F01F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c:ext xmlns:c16="http://schemas.microsoft.com/office/drawing/2014/chart" uri="{C3380CC4-5D6E-409C-BE32-E72D297353CC}">
              <c16:uniqueId val="{0000000B-AB0A-43EF-9C24-FC4488F01F28}"/>
            </c:ext>
          </c:extLst>
        </c:ser>
        <c:dLbls>
          <c:showLegendKey val="0"/>
          <c:showVal val="0"/>
          <c:showCatName val="0"/>
          <c:showSerName val="0"/>
          <c:showPercent val="0"/>
          <c:showBubbleSize val="0"/>
        </c:dLbls>
        <c:axId val="72631808"/>
        <c:axId val="72633728"/>
      </c:scatterChart>
      <c:valAx>
        <c:axId val="72631808"/>
        <c:scaling>
          <c:orientation val="minMax"/>
          <c:max val="10.7"/>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33728"/>
        <c:crosses val="autoZero"/>
        <c:crossBetween val="midCat"/>
      </c:valAx>
      <c:valAx>
        <c:axId val="72633728"/>
        <c:scaling>
          <c:orientation val="minMax"/>
          <c:max val="4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318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元利償還金、算入公債費ともに前年並みとなっている。</a:t>
          </a:r>
        </a:p>
        <a:p>
          <a:r>
            <a:rPr kumimoji="1" lang="ja-JP" altLang="en-US" sz="1400">
              <a:latin typeface="ＭＳ ゴシック" pitchFamily="49" charset="-128"/>
              <a:ea typeface="ＭＳ ゴシック" pitchFamily="49" charset="-128"/>
            </a:rPr>
            <a:t>　実質公債費比率はわずかに上昇しているが極めて低い水準であり、財政構造の健全化は保たれていると言える。</a:t>
          </a:r>
        </a:p>
        <a:p>
          <a:r>
            <a:rPr kumimoji="1" lang="ja-JP" altLang="en-US" sz="1400">
              <a:latin typeface="ＭＳ ゴシック" pitchFamily="49" charset="-128"/>
              <a:ea typeface="ＭＳ ゴシック" pitchFamily="49" charset="-128"/>
            </a:rPr>
            <a:t>　今後も地方債の新規発行については慎重に対応し、引き続き公債費の適正化に取り組んでいく。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充当可能財源等が将来負担額を上回っており財政構造の健全化が保たれていると言える。</a:t>
          </a:r>
        </a:p>
        <a:p>
          <a:r>
            <a:rPr kumimoji="1" lang="ja-JP" altLang="en-US" sz="1400">
              <a:latin typeface="ＭＳ ゴシック" pitchFamily="49" charset="-128"/>
              <a:ea typeface="ＭＳ ゴシック" pitchFamily="49" charset="-128"/>
            </a:rPr>
            <a:t>　今後も基金の有効活用と地方債発行のバランスをよく見極めながら、引き続き健全な財政の運営に努める。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2D43D069-B5AE-443D-BC2F-1BF35D72F9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58905A58-683E-4197-85C0-AF1432E87F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9990EFCC-8B0D-4DD9-8EF0-DB28AFFA5A2D}"/>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92699162-D435-46AF-86FF-EDC36087CF82}"/>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7D938F41-6DC7-4A5D-8700-42A804A9206F}"/>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F32B763C-0F42-4ACC-BC2B-CD01577F0032}"/>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46E05415-25D8-4A19-8895-3F0AE872D264}"/>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D269E4BD-27B1-4046-8AA8-770F2D30257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52BA7E04-F7AD-4FDD-A1EE-C88BA2D772C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C5624D79-B2C4-437F-8E76-F1B6E0762DC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5AC38222-B84A-4A40-886C-2549AAD3203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D9AC0DD9-4B64-478C-8449-B8282E5FCB0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DD0F809B-24F7-494D-A19C-D3490E69896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847C7CE3-D635-478A-B5D3-E8EE0B6F08E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F3271025-6AC2-4986-9B51-7224842AF3C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B77DD134-33CE-4C5B-810C-38C6FD198D1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94F3329B-00A2-4DE9-9F5D-3D3CA6055A86}"/>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23,725
23,264
13.61
8,664,582
8,375,504
231,398
6,580,037
2,753,920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F95F0697-B33A-40C7-B9AD-2AB87221D5C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AE4A1F03-B2AD-4886-AA69-DB9DA4574DC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530C7226-FFCB-40DE-A657-1338C368D50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7C5C472D-AAE6-464A-B2F0-DFE28CA9EB6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12B2A0F7-6467-43EB-A556-CE65C036BB9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89B2442F-5A90-4423-8130-EA4328A6915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AE5CFBCA-CCA3-4FA2-8C0D-9B8DAFBF89D6}"/>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CF9A9FB3-3CFA-43E5-97C3-6F75246F7D94}"/>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C98C4772-1D28-4ED6-A831-D79CC6FD3F2A}"/>
            </a:ext>
          </a:extLst>
        </xdr:cNvPr>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14BE3839-BF60-44E9-9145-053DAD20FEE4}"/>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96902943-2627-4BE4-B9AC-852A6E0305D8}"/>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0FF6C63F-C97E-435A-840B-6E9A07596542}"/>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id="{38768149-99FA-4F89-9253-2286BCA45649}"/>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0538B6E3-E790-4255-AFCB-AF7D2C0F8FE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FABC094D-84DB-4364-918C-47ACAB1CD99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FC72D969-001D-4ED3-B438-F1514DDDE9F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F120E886-5C89-4EB3-A527-D9E2C80BC55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16A72F47-563E-4354-BA9A-B4FC0ADA476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28A52095-FBCC-4872-81CA-77C41A381C0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92B4CBB2-DC16-4419-A13C-F0B04598227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3BE93745-8AA2-46DE-8C1E-A5A8B647A5F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8B05A278-8BE5-4D22-B97F-0008AF070CD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9AEA64DE-5D6A-4A1F-A0DF-74BF2A60B6F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F70733B1-6B07-4573-918A-DE7700F239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BEEB393C-D762-4C67-8527-656DDADD344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31819195-BE7E-48BA-A97F-53E99747E0E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4E070D92-35B3-4147-B0D1-5DC893024E46}"/>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17E9E557-4C22-4EAC-9044-C9D3D02FF42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92A1C1BF-62BC-4695-B033-1456914027A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985A8EA5-4017-4510-A735-D17520653511}"/>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5458C2A2-19DE-406C-81AB-4EA54E3EEC7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6D55BAEA-44B4-4944-94F7-32CD792A587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3DDE9305-8175-4729-8157-E3C6560D171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1D2EE991-F51B-433B-AC24-E36410FACBA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A8B5AEB3-98CD-4619-9589-FD3367096B0B}"/>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51BA3680-D918-41A7-8D72-78F73BC9AA3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0CF6C1BE-D7C4-4A2E-BA37-423A8DBB3E0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325CF5E3-4B44-4011-BA64-88A605632974}"/>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7271F911-0C00-4FAE-ACB6-E58943BD1BA4}"/>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03E21F4B-93C9-40AE-A235-C65EF51CBAD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6B5D3CB0-CD7F-4B0B-BFF9-F3ED8BF3B11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B382B3D2-F8D7-4F23-B001-D026629DAEF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DEA0191B-13F5-4B59-A158-64FD89760B7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D9E000A3-9633-4591-90A3-73D9C0689D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DF9582B2-ADBC-4110-A4E6-13F134C36C9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F0DB5CF7-4206-4556-A4B6-CF55262400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4403160E-4DD7-4746-95B1-B3C16F62DC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7505ED5D-2C72-4346-BEB0-BE0A9846EEA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923C7649-1AB0-4F01-847A-8580011AE7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FEBC342-B042-4DAD-8449-5304F0944D3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6FE05467-6D4E-4E58-875C-D28C52AE33A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23,725
23,264
13.61
8,664,582
8,375,504
231,398
6,580,037
2,753,920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9EE98D00-0A77-4EC2-8F57-770F838914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4339688-77AC-430C-8A77-F5334CC0DAB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757CE38A-7769-49B1-AAA6-ACE85B77F3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BBF8AC13-7780-49D6-815F-331D31D533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1BD1E952-9FF2-40BF-89EF-5A72514BFD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EB406ED3-C2C2-4CC0-95F2-161C24FD5D3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46CA5746-F789-4221-9B70-E14FB179DD7C}"/>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D269605F-385C-4ACF-8985-DD01341DB1B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EE17BEC2-5479-4E81-8A9E-570695C88AC5}"/>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5ABF65FE-F2CC-4625-B247-95FA8B896EB4}"/>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97CDC3FA-0680-4CDB-AD27-D6CE310C79E4}"/>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8CC03E3-26B1-4528-8985-A7FAC49B36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679B382D-DAA8-4C6D-BAB4-43E5C69773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92AF9F9C-FF99-4726-B17F-7B6FD066E38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1A5F287D-70FA-49DE-9FE1-981FEE8925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7271782B-4AEA-4F30-A0D4-724462B7D1B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BEC75F43-92B8-47B5-8900-C8761440C2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F5588C6E-6758-447B-8EBF-3B27D8F7934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90D47471-F20A-4170-A499-37712E234D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2CDBBEAD-CAD8-46CD-90EC-4DE617354A0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D986234B-D801-4E90-8DE1-65FEA8402E0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FD1F5A3E-4D54-4CD3-8517-919BB0D00E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97154A4D-3675-4D95-BF18-CF68738019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86D5BCC6-376D-4DC1-9D36-C6F5186A006D}"/>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23,725
23,264
13.61
8,664,582
8,375,504
231,398
6,580,037
2,753,920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887FC115-0340-48B2-8315-38802A75BBF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7435305-B16E-4F14-B006-95CC6F6F78E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C399A113-F136-4F31-9218-688BB5EEDA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E844972B-3DD8-4D60-9D08-7CE83E300F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58587DA2-69E7-4E8C-B8D9-94EEA5FF8A8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A4117EB2-C510-43F9-A38D-B59AA2503C0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E3AE7D85-749B-45D7-96D0-425B6DD67B46}"/>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89487DD1-A293-4D0B-B6C3-F540596C3A1C}"/>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C59DB777-1A9B-4A21-AF08-67920EF08D8A}"/>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24B196ED-81C0-49BA-998E-3C44FB9716FB}"/>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BAA29124-3932-4CCF-B78B-18C46D6F169F}"/>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AA27DA4B-158F-4FC1-922F-3B744B451CF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63B06265-0D61-4F11-B32D-1D7E45E252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3FB9401F-5EA1-4914-A640-91338B6225D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23,725
23,264
13.61
8,664,582
8,375,504
231,398
6,580,037
2,753,920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企業が多く立地し、類似団体平均を上回る税収があるため１．２３となっている。</a:t>
          </a:r>
          <a:endParaRPr kumimoji="1" lang="en-US" altLang="ja-JP" sz="1300">
            <a:latin typeface="ＭＳ Ｐゴシック"/>
          </a:endParaRPr>
        </a:p>
        <a:p>
          <a:r>
            <a:rPr kumimoji="1" lang="ja-JP" altLang="en-US" sz="1300">
              <a:latin typeface="ＭＳ Ｐゴシック"/>
            </a:rPr>
            <a:t>　新築家屋の増加及び企業の設備投資による償却資産の増加により、固定資産税が増加したことで昨年度に続き財政力指数が上昇している。</a:t>
          </a:r>
        </a:p>
        <a:p>
          <a:r>
            <a:rPr kumimoji="1" lang="ja-JP" altLang="en-US" sz="1300">
              <a:latin typeface="ＭＳ Ｐゴシック"/>
            </a:rPr>
            <a:t>　今後も、企業誘致及び町内企業支援を継続することで、税収増による歳入の確保に努める。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27517</xdr:rowOff>
    </xdr:from>
    <xdr:to>
      <xdr:col>7</xdr:col>
      <xdr:colOff>152400</xdr:colOff>
      <xdr:row>38</xdr:row>
      <xdr:rowOff>107950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65426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39</xdr:row>
      <xdr:rowOff>30339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62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30339</xdr:rowOff>
    </xdr:from>
    <xdr:to>
      <xdr:col>4</xdr:col>
      <xdr:colOff>482600</xdr:colOff>
      <xdr:row>39</xdr:row>
      <xdr:rowOff>97367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7168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39</xdr:row>
      <xdr:rowOff>97367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148167</xdr:rowOff>
    </xdr:from>
    <xdr:to>
      <xdr:col>7</xdr:col>
      <xdr:colOff>203200</xdr:colOff>
      <xdr:row>38</xdr:row>
      <xdr:rowOff>78316</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164694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150989</xdr:rowOff>
    </xdr:from>
    <xdr:to>
      <xdr:col>4</xdr:col>
      <xdr:colOff>533400</xdr:colOff>
      <xdr:row>39</xdr:row>
      <xdr:rowOff>81139</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91316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も経常経費の抑制に力を注いできたが、税制改正による法人税率改定のため法人税収が減少したことから、昨年度と比較して５．８ポイント増加となっているものの、類似団体平均より９．４ポイント下回っていることから、健全な財政運営が維持されていると言える。</a:t>
          </a:r>
        </a:p>
        <a:p>
          <a:r>
            <a:rPr kumimoji="1" lang="ja-JP" altLang="en-US" sz="1300">
              <a:latin typeface="ＭＳ Ｐゴシック"/>
            </a:rPr>
            <a:t>　今後も財源確保に努めつつ、経常経費の抑制にも努める。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8636</xdr:rowOff>
    </xdr:from>
    <xdr:to>
      <xdr:col>7</xdr:col>
      <xdr:colOff>152400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124186"/>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8636</xdr:rowOff>
    </xdr:from>
    <xdr:to>
      <xdr:col>6</xdr:col>
      <xdr:colOff>0</xdr:colOff>
      <xdr:row>59</xdr:row>
      <xdr:rowOff>167894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12418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167894</xdr:rowOff>
    </xdr:from>
    <xdr:to>
      <xdr:col>4</xdr:col>
      <xdr:colOff>482600</xdr:colOff>
      <xdr:row>60</xdr:row>
      <xdr:rowOff>131572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2834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131572</xdr:rowOff>
    </xdr:from>
    <xdr:to>
      <xdr:col>3</xdr:col>
      <xdr:colOff>279400</xdr:colOff>
      <xdr:row>61</xdr:row>
      <xdr:rowOff>42164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4185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66294</xdr:rowOff>
    </xdr:from>
    <xdr:to>
      <xdr:col>7</xdr:col>
      <xdr:colOff>203200</xdr:colOff>
      <xdr:row>60</xdr:row>
      <xdr:rowOff>167894</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82821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1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129286</xdr:rowOff>
    </xdr:from>
    <xdr:to>
      <xdr:col>6</xdr:col>
      <xdr:colOff>50800</xdr:colOff>
      <xdr:row>59</xdr:row>
      <xdr:rowOff>59436</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69613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984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117094</xdr:rowOff>
    </xdr:from>
    <xdr:to>
      <xdr:col>4</xdr:col>
      <xdr:colOff>533400</xdr:colOff>
      <xdr:row>60</xdr:row>
      <xdr:rowOff>47244</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57421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80772</xdr:rowOff>
    </xdr:from>
    <xdr:to>
      <xdr:col>3</xdr:col>
      <xdr:colOff>330200</xdr:colOff>
      <xdr:row>61</xdr:row>
      <xdr:rowOff>10922</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21099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103141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[124,779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昨年度と比較し若干増加したものの、類似団体平均よりも少ない水準となった。</a:t>
          </a:r>
        </a:p>
        <a:p>
          <a:r>
            <a:rPr kumimoji="1" lang="ja-JP" altLang="en-US" sz="1300">
              <a:latin typeface="ＭＳ Ｐゴシック"/>
            </a:rPr>
            <a:t>　引き続き、職員の定員管理を適正に行うとともに、業務委託の内容と費用対効果をよく検証することで現在の水準を維持するよう努める。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78702</xdr:rowOff>
    </xdr:from>
    <xdr:to>
      <xdr:col>7</xdr:col>
      <xdr:colOff>152400</xdr:colOff>
      <xdr:row>81</xdr:row>
      <xdr:rowOff>80490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66152"/>
          <a:ext cx="8382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65268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52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a:extLst>
            <a:ext uri="{FF2B5EF4-FFF2-40B4-BE49-F238E27FC236}">
              <a16:creationId xmlns:a16="http://schemas.microsoft.com/office/drawing/2014/main" id="{00000000-0008-0000-0300-0000C1000000}"/>
            </a:ext>
          </a:extLst>
        </xdr:cNvPr>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78702</xdr:rowOff>
    </xdr:from>
    <xdr:to>
      <xdr:col>6</xdr:col>
      <xdr:colOff>0</xdr:colOff>
      <xdr:row>81</xdr:row>
      <xdr:rowOff>80567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966152"/>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75958</xdr:rowOff>
    </xdr:from>
    <xdr:to>
      <xdr:col>4</xdr:col>
      <xdr:colOff>482600</xdr:colOff>
      <xdr:row>81</xdr:row>
      <xdr:rowOff>80567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63408"/>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129190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6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74236</xdr:rowOff>
    </xdr:from>
    <xdr:to>
      <xdr:col>3</xdr:col>
      <xdr:colOff>279400</xdr:colOff>
      <xdr:row>81</xdr:row>
      <xdr:rowOff>75958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61686"/>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121116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6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121424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66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29690</xdr:rowOff>
    </xdr:from>
    <xdr:to>
      <xdr:col>7</xdr:col>
      <xdr:colOff>203200</xdr:colOff>
      <xdr:row>81</xdr:row>
      <xdr:rowOff>131290</xdr:rowOff>
    </xdr:to>
    <xdr:sp macro="" textlink="">
      <xdr:nvSpPr>
        <xdr:cNvPr id="210" name="円/楕円 209">
          <a:extLst>
            <a:ext uri="{FF2B5EF4-FFF2-40B4-BE49-F238E27FC236}">
              <a16:creationId xmlns:a16="http://schemas.microsoft.com/office/drawing/2014/main" id="{00000000-0008-0000-0300-0000D2000000}"/>
            </a:ext>
          </a:extLst>
        </xdr:cNvPr>
        <xdr:cNvSpPr/>
      </xdr:nvSpPr>
      <xdr:spPr>
        <a:xfrm>
          <a:off x="4902200" y="139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122417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3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124,779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27902</xdr:rowOff>
    </xdr:from>
    <xdr:to>
      <xdr:col>6</xdr:col>
      <xdr:colOff>50800</xdr:colOff>
      <xdr:row>81</xdr:row>
      <xdr:rowOff>129502</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064000" y="139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139679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84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29767</xdr:rowOff>
    </xdr:from>
    <xdr:to>
      <xdr:col>4</xdr:col>
      <xdr:colOff>533400</xdr:colOff>
      <xdr:row>81</xdr:row>
      <xdr:rowOff>131367</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3175000" y="139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116144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0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25158</xdr:rowOff>
    </xdr:from>
    <xdr:to>
      <xdr:col>3</xdr:col>
      <xdr:colOff>330200</xdr:colOff>
      <xdr:row>81</xdr:row>
      <xdr:rowOff>126758</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2286000" y="139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111535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9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23436</xdr:rowOff>
    </xdr:from>
    <xdr:to>
      <xdr:col>2</xdr:col>
      <xdr:colOff>127000</xdr:colOff>
      <xdr:row>81</xdr:row>
      <xdr:rowOff>125036</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1397000" y="139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109813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9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職員の給与については、人事院勧告及び国家公務員に準じた制度に基づいて運用をしており、類似団体平均よりも低い水準を維持している。</a:t>
          </a:r>
        </a:p>
        <a:p>
          <a:r>
            <a:rPr kumimoji="1" lang="ja-JP" altLang="en-US" sz="1300">
              <a:latin typeface="ＭＳ Ｐゴシック"/>
            </a:rPr>
            <a:t>　今後も国家公務員の給与体系に準じた運用を継続する。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144841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340718"/>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83</xdr:row>
      <xdr:rowOff>144841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5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83</xdr:row>
      <xdr:rowOff>121859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407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149377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340718"/>
          <a:ext cx="889000" cy="89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3462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34368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正規職員と臨時職員の業務の見直しをしながら、役割分担の明確化を図るとともに、退職者補充を抑制した結果、昨年度とほぼ同数値を維持し、類似団体平均よりも低い水準を維持している。</a:t>
          </a:r>
        </a:p>
        <a:p>
          <a:r>
            <a:rPr kumimoji="1" lang="ja-JP" altLang="en-US" sz="1300">
              <a:latin typeface="ＭＳ Ｐゴシック"/>
            </a:rPr>
            <a:t>　今後も事務の合理化を進めながら適正な定員管理に努める。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118473</xdr:rowOff>
    </xdr:from>
    <xdr:to>
      <xdr:col>24</xdr:col>
      <xdr:colOff>558800</xdr:colOff>
      <xdr:row>60</xdr:row>
      <xdr:rowOff>127091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0547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127091</xdr:rowOff>
    </xdr:from>
    <xdr:to>
      <xdr:col>23</xdr:col>
      <xdr:colOff>406400</xdr:colOff>
      <xdr:row>60</xdr:row>
      <xdr:rowOff>154668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1409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154668</xdr:rowOff>
    </xdr:from>
    <xdr:to>
      <xdr:col>22</xdr:col>
      <xdr:colOff>203200</xdr:colOff>
      <xdr:row>61</xdr:row>
      <xdr:rowOff>19413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416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17690</xdr:rowOff>
    </xdr:from>
    <xdr:to>
      <xdr:col>21</xdr:col>
      <xdr:colOff>0</xdr:colOff>
      <xdr:row>61</xdr:row>
      <xdr:rowOff>19413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7614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77396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67673</xdr:rowOff>
    </xdr:from>
    <xdr:to>
      <xdr:col>24</xdr:col>
      <xdr:colOff>609600</xdr:colOff>
      <xdr:row>60</xdr:row>
      <xdr:rowOff>169273</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967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84200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76291</xdr:rowOff>
    </xdr:from>
    <xdr:to>
      <xdr:col>23</xdr:col>
      <xdr:colOff>457200</xdr:colOff>
      <xdr:row>61</xdr:row>
      <xdr:rowOff>6441</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6129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16618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32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103868</xdr:rowOff>
    </xdr:from>
    <xdr:to>
      <xdr:col>22</xdr:col>
      <xdr:colOff>254000</xdr:colOff>
      <xdr:row>61</xdr:row>
      <xdr:rowOff>34018</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52400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44195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5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140063</xdr:rowOff>
    </xdr:from>
    <xdr:to>
      <xdr:col>21</xdr:col>
      <xdr:colOff>50800</xdr:colOff>
      <xdr:row>61</xdr:row>
      <xdr:rowOff>70213</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80390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138340</xdr:rowOff>
    </xdr:from>
    <xdr:to>
      <xdr:col>19</xdr:col>
      <xdr:colOff>533400</xdr:colOff>
      <xdr:row>61</xdr:row>
      <xdr:rowOff>68490</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3462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78667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9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公共下水道事業にかかる起債を償還する財源に充てたと認められる繰入金の増額により昨年度から０．１ポイント増加しているが、類似団体平均より極めて低い水準で推移している。</a:t>
          </a:r>
          <a:endParaRPr kumimoji="1" lang="en-US" altLang="ja-JP" sz="1300">
            <a:latin typeface="ＭＳ Ｐゴシック"/>
          </a:endParaRPr>
        </a:p>
        <a:p>
          <a:r>
            <a:rPr kumimoji="1" lang="ja-JP" altLang="en-US" sz="1300">
              <a:latin typeface="ＭＳ Ｐゴシック"/>
            </a:rPr>
            <a:t>　今後も地方債の新規発行については慎重に対応し、引き続き公債費の適正化に取り組んでいく。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90932</xdr:rowOff>
    </xdr:from>
    <xdr:to>
      <xdr:col>24</xdr:col>
      <xdr:colOff>558800</xdr:colOff>
      <xdr:row>39</xdr:row>
      <xdr:rowOff>95758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77748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90932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678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76454</xdr:rowOff>
    </xdr:from>
    <xdr:to>
      <xdr:col>22</xdr:col>
      <xdr:colOff>203200</xdr:colOff>
      <xdr:row>39</xdr:row>
      <xdr:rowOff>81280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630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140733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76454</xdr:rowOff>
    </xdr:from>
    <xdr:to>
      <xdr:col>21</xdr:col>
      <xdr:colOff>0</xdr:colOff>
      <xdr:row>39</xdr:row>
      <xdr:rowOff>76454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763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32021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75455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44958</xdr:rowOff>
    </xdr:from>
    <xdr:to>
      <xdr:col>24</xdr:col>
      <xdr:colOff>609600</xdr:colOff>
      <xdr:row>39</xdr:row>
      <xdr:rowOff>146558</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61485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40132</xdr:rowOff>
    </xdr:from>
    <xdr:to>
      <xdr:col>23</xdr:col>
      <xdr:colOff>457200</xdr:colOff>
      <xdr:row>39</xdr:row>
      <xdr:rowOff>141732</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129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151909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9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142257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25654</xdr:rowOff>
    </xdr:from>
    <xdr:to>
      <xdr:col>21</xdr:col>
      <xdr:colOff>50800</xdr:colOff>
      <xdr:row>39</xdr:row>
      <xdr:rowOff>127254</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137431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25654</xdr:rowOff>
    </xdr:from>
    <xdr:to>
      <xdr:col>19</xdr:col>
      <xdr:colOff>533400</xdr:colOff>
      <xdr:row>39</xdr:row>
      <xdr:rowOff>127254</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3462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137431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地方債や債務負担行為等の将来負担が少なく、基金等の充当可能財源等が多いため、毎年比率無しの状況にある。</a:t>
          </a:r>
        </a:p>
        <a:p>
          <a:r>
            <a:rPr kumimoji="1" lang="ja-JP" altLang="en-US" sz="1300">
              <a:latin typeface="ＭＳ Ｐゴシック"/>
            </a:rPr>
            <a:t>　現在の状況に甘えることなく、今後も次世代への負担となる地方債や債務負担行為等については、その必要性についてよく吟味し、基金等の充当可能財源を確保し続けられるよう健全な財政運営に努める。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10100</xdr:rowOff>
    </xdr:from>
    <xdr:to>
      <xdr:col>22</xdr:col>
      <xdr:colOff>254000</xdr:colOff>
      <xdr:row>15</xdr:row>
      <xdr:rowOff>111700</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115812</xdr:rowOff>
    </xdr:from>
    <xdr:to>
      <xdr:col>21</xdr:col>
      <xdr:colOff>50800</xdr:colOff>
      <xdr:row>16</xdr:row>
      <xdr:rowOff>45962</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23,725
23,264
13.61
8,664,582
8,375,504
231,398
6,580,037
2,753,920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昨年度と比較して１．０ポイントの増加となった。</a:t>
          </a:r>
        </a:p>
        <a:p>
          <a:r>
            <a:rPr kumimoji="1" lang="ja-JP" altLang="en-US" sz="1300">
              <a:latin typeface="ＭＳ Ｐゴシック"/>
            </a:rPr>
            <a:t>　職員の給与については、人事院勧告及び国家公務員に準じた制度運用をしており、総人件費の抑制に努めている。</a:t>
          </a:r>
        </a:p>
        <a:p>
          <a:r>
            <a:rPr kumimoji="1" lang="ja-JP" altLang="en-US" sz="1300">
              <a:latin typeface="ＭＳ Ｐゴシック"/>
            </a:rPr>
            <a:t>　今後も国家公務員の給与体系に準じた運用を継続するとともに、正規職員と臨時職員の役割分担の明確化により、退職者補充を抑制し、適正な定員管理に努める。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39370</xdr:rowOff>
    </xdr:from>
    <xdr:to>
      <xdr:col>7</xdr:col>
      <xdr:colOff>15875</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0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39370</xdr:rowOff>
    </xdr:from>
    <xdr:to>
      <xdr:col>5</xdr:col>
      <xdr:colOff>549275</xdr:colOff>
      <xdr:row>35</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0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130810</xdr:rowOff>
    </xdr:from>
    <xdr:to>
      <xdr:col>4</xdr:col>
      <xdr:colOff>346075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77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160020</xdr:rowOff>
    </xdr:from>
    <xdr:to>
      <xdr:col>5</xdr:col>
      <xdr:colOff>600075</xdr:colOff>
      <xdr:row>35</xdr:row>
      <xdr:rowOff>90170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類似団体平均より高い水準となっており、前年度から１．５ポイント増加した。</a:t>
          </a:r>
        </a:p>
        <a:p>
          <a:r>
            <a:rPr kumimoji="1" lang="ja-JP" altLang="en-US" sz="1300">
              <a:latin typeface="ＭＳ Ｐゴシック"/>
            </a:rPr>
            <a:t>　高い数値の要因としては、年々委託料が増加傾向にあり、経常一般財源充当物件費の増加につながっていることが考えられる。</a:t>
          </a:r>
        </a:p>
        <a:p>
          <a:r>
            <a:rPr kumimoji="1" lang="ja-JP" altLang="en-US" sz="1300">
              <a:latin typeface="ＭＳ Ｐゴシック"/>
            </a:rPr>
            <a:t>　今後は、日常的なコスト削減意識を定着させ、適切な経常経費の把握、削減に努める。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91621</xdr:rowOff>
    </xdr:from>
    <xdr:to>
      <xdr:col>24</xdr:col>
      <xdr:colOff>31750</xdr:colOff>
      <xdr:row>18</xdr:row>
      <xdr:rowOff>83457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062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18</xdr:row>
      <xdr:rowOff>61686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062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61686</xdr:rowOff>
    </xdr:from>
    <xdr:to>
      <xdr:col>21</xdr:col>
      <xdr:colOff>361950</xdr:colOff>
      <xdr:row>18</xdr:row>
      <xdr:rowOff>148771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477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148771</xdr:rowOff>
    </xdr:from>
    <xdr:to>
      <xdr:col>20</xdr:col>
      <xdr:colOff>158750</xdr:colOff>
      <xdr:row>19</xdr:row>
      <xdr:rowOff>9978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3487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32657</xdr:rowOff>
    </xdr:from>
    <xdr:to>
      <xdr:col>24</xdr:col>
      <xdr:colOff>82550</xdr:colOff>
      <xdr:row>18</xdr:row>
      <xdr:rowOff>134257</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4734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40821</xdr:rowOff>
    </xdr:from>
    <xdr:to>
      <xdr:col>22</xdr:col>
      <xdr:colOff>615950</xdr:colOff>
      <xdr:row>17</xdr:row>
      <xdr:rowOff>142421</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127198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10886</xdr:rowOff>
    </xdr:from>
    <xdr:to>
      <xdr:col>21</xdr:col>
      <xdr:colOff>412750</xdr:colOff>
      <xdr:row>18</xdr:row>
      <xdr:rowOff>112486</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97263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97971</xdr:rowOff>
    </xdr:from>
    <xdr:to>
      <xdr:col>20</xdr:col>
      <xdr:colOff>209550</xdr:colOff>
      <xdr:row>19</xdr:row>
      <xdr:rowOff>28122</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12899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130629</xdr:rowOff>
    </xdr:from>
    <xdr:to>
      <xdr:col>19</xdr:col>
      <xdr:colOff>6350</xdr:colOff>
      <xdr:row>19</xdr:row>
      <xdr:rowOff>60778</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45555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年金生活者等支援臨時福祉給付金、経済対策分臨時福祉給付金の増加により、昨年度から０．８ポイント増加した。</a:t>
          </a:r>
        </a:p>
        <a:p>
          <a:r>
            <a:rPr kumimoji="1" lang="ja-JP" altLang="en-US" sz="1300">
              <a:latin typeface="ＭＳ Ｐゴシック"/>
            </a:rPr>
            <a:t>　社会保障費は、今後もしばらく増加が見込まれるため、公的扶助のあり方を念頭に制度設計を見直しながら施策を進める。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649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64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78015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昨年度から０．６ポイント増加しており、類似団体平均より２．４ポイント低い数値となっている。</a:t>
          </a:r>
        </a:p>
        <a:p>
          <a:r>
            <a:rPr kumimoji="1" lang="ja-JP" altLang="en-US" sz="1300">
              <a:latin typeface="ＭＳ Ｐゴシック"/>
            </a:rPr>
            <a:t>　過去から類似団体の数値との差に大きな変動はなく、ほぼ同じように推移している。</a:t>
          </a:r>
        </a:p>
        <a:p>
          <a:r>
            <a:rPr kumimoji="1" lang="ja-JP" altLang="en-US" sz="1300">
              <a:latin typeface="ＭＳ Ｐゴシック"/>
            </a:rPr>
            <a:t>　今後も、繰出金の動向に注視し、経費の節減及び事業の見直しを図ることで、普通会計の負担額を抑制するよう努める。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45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85090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77470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昨年度から１．７ポイント増加し、類似団体平均より高い水準となった。</a:t>
          </a:r>
        </a:p>
        <a:p>
          <a:r>
            <a:rPr kumimoji="1" lang="ja-JP" altLang="en-US" sz="1300">
              <a:latin typeface="ＭＳ Ｐゴシック"/>
            </a:rPr>
            <a:t>　法人税にかかる過誤納還付金及び還付加算金の増加が要因となっている。</a:t>
          </a:r>
        </a:p>
        <a:p>
          <a:r>
            <a:rPr kumimoji="1" lang="ja-JP" altLang="en-US" sz="1300">
              <a:latin typeface="ＭＳ Ｐゴシック"/>
            </a:rPr>
            <a:t>　補助金、交付金等については、その本旨をよく見極め、制度設計の見直しを定期的に行いながら、適正な施策の展開に努める。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900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136144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37</xdr:row>
      <xdr:rowOff>10414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08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19558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8" name="円/楕円 337">
          <a:extLst>
            <a:ext uri="{FF2B5EF4-FFF2-40B4-BE49-F238E27FC236}">
              <a16:creationId xmlns:a16="http://schemas.microsoft.com/office/drawing/2014/main" id="{00000000-0008-0000-0400-000052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80535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昨年度から０．２ポイント増加したものの、類似団体平均より非常に低い水準である。これは昭和５０年代中頃から着手してきた公共施設整備に係る町債の元金償還が終了したことによるものである。</a:t>
          </a:r>
        </a:p>
        <a:p>
          <a:r>
            <a:rPr kumimoji="1" lang="ja-JP" altLang="en-US" sz="1300">
              <a:latin typeface="ＭＳ Ｐゴシック"/>
            </a:rPr>
            <a:t>　今後も地方債の新規発行については慎重に対応し、引き続き公債費の適正化に取り組んでいく。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58420</xdr:rowOff>
    </xdr:from>
    <xdr:to>
      <xdr:col>7</xdr:col>
      <xdr:colOff>15875</xdr:colOff>
      <xdr:row>72</xdr:row>
      <xdr:rowOff>73660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402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58420</xdr:rowOff>
    </xdr:from>
    <xdr:to>
      <xdr:col>5</xdr:col>
      <xdr:colOff>549275</xdr:colOff>
      <xdr:row>72</xdr:row>
      <xdr:rowOff>81280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402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81280</xdr:rowOff>
    </xdr:from>
    <xdr:to>
      <xdr:col>4</xdr:col>
      <xdr:colOff>346075</xdr:colOff>
      <xdr:row>72</xdr:row>
      <xdr:rowOff>111760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425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96520</xdr:rowOff>
    </xdr:from>
    <xdr:to>
      <xdr:col>3</xdr:col>
      <xdr:colOff>142875</xdr:colOff>
      <xdr:row>72</xdr:row>
      <xdr:rowOff>111760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440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a:extLst>
            <a:ext uri="{FF2B5EF4-FFF2-40B4-BE49-F238E27FC236}">
              <a16:creationId xmlns:a16="http://schemas.microsoft.com/office/drawing/2014/main" id="{00000000-0008-0000-0400-00007E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a:extLst>
            <a:ext uri="{FF2B5EF4-FFF2-40B4-BE49-F238E27FC236}">
              <a16:creationId xmlns:a16="http://schemas.microsoft.com/office/drawing/2014/main" id="{00000000-0008-0000-0400-000080010000}"/>
            </a:ext>
          </a:extLst>
        </xdr:cNvPr>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72</xdr:row>
      <xdr:rowOff>22860</xdr:rowOff>
    </xdr:from>
    <xdr:to>
      <xdr:col>7</xdr:col>
      <xdr:colOff>66675</xdr:colOff>
      <xdr:row>72</xdr:row>
      <xdr:rowOff>124460</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4775200" y="123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102887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7620</xdr:rowOff>
    </xdr:from>
    <xdr:to>
      <xdr:col>5</xdr:col>
      <xdr:colOff>600075</xdr:colOff>
      <xdr:row>72</xdr:row>
      <xdr:rowOff>109220</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3937000" y="123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70</xdr:row>
      <xdr:rowOff>119397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12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30480</xdr:rowOff>
    </xdr:from>
    <xdr:to>
      <xdr:col>4</xdr:col>
      <xdr:colOff>396875</xdr:colOff>
      <xdr:row>72</xdr:row>
      <xdr:rowOff>132080</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3048000" y="123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70</xdr:row>
      <xdr:rowOff>142257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14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60960</xdr:rowOff>
    </xdr:from>
    <xdr:to>
      <xdr:col>3</xdr:col>
      <xdr:colOff>193675</xdr:colOff>
      <xdr:row>72</xdr:row>
      <xdr:rowOff>162560</xdr:rowOff>
    </xdr:to>
    <xdr:sp macro="" textlink="">
      <xdr:nvSpPr>
        <xdr:cNvPr id="397" name="円/楕円 396">
          <a:extLst>
            <a:ext uri="{FF2B5EF4-FFF2-40B4-BE49-F238E27FC236}">
              <a16:creationId xmlns:a16="http://schemas.microsoft.com/office/drawing/2014/main" id="{00000000-0008-0000-0400-00008D010000}"/>
            </a:ext>
          </a:extLst>
        </xdr:cNvPr>
        <xdr:cNvSpPr/>
      </xdr:nvSpPr>
      <xdr:spPr>
        <a:xfrm>
          <a:off x="21590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1287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17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45720</xdr:rowOff>
    </xdr:from>
    <xdr:to>
      <xdr:col>1</xdr:col>
      <xdr:colOff>676275</xdr:colOff>
      <xdr:row>72</xdr:row>
      <xdr:rowOff>147320</xdr:rowOff>
    </xdr:to>
    <xdr:sp macro="" textlink="">
      <xdr:nvSpPr>
        <xdr:cNvPr id="399" name="円/楕円 398">
          <a:extLst>
            <a:ext uri="{FF2B5EF4-FFF2-40B4-BE49-F238E27FC236}">
              <a16:creationId xmlns:a16="http://schemas.microsoft.com/office/drawing/2014/main" id="{00000000-0008-0000-0400-00008F010000}"/>
            </a:ext>
          </a:extLst>
        </xdr:cNvPr>
        <xdr:cNvSpPr/>
      </xdr:nvSpPr>
      <xdr:spPr>
        <a:xfrm>
          <a:off x="1270000" y="123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70</xdr:row>
      <xdr:rowOff>157497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15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昨年度から５．６ポイント増加し、類似団体平均と同水準となった。</a:t>
          </a:r>
          <a:endParaRPr kumimoji="1" lang="en-US" altLang="ja-JP" sz="1300">
            <a:latin typeface="ＭＳ Ｐゴシック"/>
          </a:endParaRPr>
        </a:p>
        <a:p>
          <a:r>
            <a:rPr kumimoji="1" lang="ja-JP" altLang="en-US" sz="1300">
              <a:latin typeface="ＭＳ Ｐゴシック"/>
            </a:rPr>
            <a:t>　物件費、補助費等の増加が要因となっている。</a:t>
          </a:r>
        </a:p>
        <a:p>
          <a:r>
            <a:rPr kumimoji="1" lang="ja-JP" altLang="en-US" sz="1300">
              <a:latin typeface="ＭＳ Ｐゴシック"/>
            </a:rPr>
            <a:t>　本町の特徴として、物件費の数値が高いことから、引き続き経費削減を徹底し、適正な財政運営に努める。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69850</xdr:rowOff>
    </xdr:from>
    <xdr:to>
      <xdr:col>24</xdr:col>
      <xdr:colOff>31750</xdr:colOff>
      <xdr:row>76</xdr:row>
      <xdr:rowOff>154432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28600"/>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76</xdr:row>
      <xdr:rowOff>35561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286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145287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0657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145287</xdr:rowOff>
    </xdr:from>
    <xdr:to>
      <xdr:col>20</xdr:col>
      <xdr:colOff>158750</xdr:colOff>
      <xdr:row>77</xdr:row>
      <xdr:rowOff>60706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1754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a:extLst>
            <a:ext uri="{FF2B5EF4-FFF2-40B4-BE49-F238E27FC236}">
              <a16:creationId xmlns:a16="http://schemas.microsoft.com/office/drawing/2014/main" id="{00000000-0008-0000-0400-0000B9010000}"/>
            </a:ext>
          </a:extLst>
        </xdr:cNvPr>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a:extLst>
            <a:ext uri="{FF2B5EF4-FFF2-40B4-BE49-F238E27FC236}">
              <a16:creationId xmlns:a16="http://schemas.microsoft.com/office/drawing/2014/main" id="{00000000-0008-0000-0400-0000BB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103632</xdr:rowOff>
    </xdr:from>
    <xdr:to>
      <xdr:col>24</xdr:col>
      <xdr:colOff>82550</xdr:colOff>
      <xdr:row>77</xdr:row>
      <xdr:rowOff>33782</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75709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19050</xdr:rowOff>
    </xdr:from>
    <xdr:to>
      <xdr:col>22</xdr:col>
      <xdr:colOff>615950</xdr:colOff>
      <xdr:row>75</xdr:row>
      <xdr:rowOff>120650</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94487</xdr:rowOff>
    </xdr:from>
    <xdr:to>
      <xdr:col>20</xdr:col>
      <xdr:colOff>209550</xdr:colOff>
      <xdr:row>77</xdr:row>
      <xdr:rowOff>24637</xdr:rowOff>
    </xdr:to>
    <xdr:sp macro="" textlink="">
      <xdr:nvSpPr>
        <xdr:cNvPr id="456" name="円/楕円 455">
          <a:extLst>
            <a:ext uri="{FF2B5EF4-FFF2-40B4-BE49-F238E27FC236}">
              <a16:creationId xmlns:a16="http://schemas.microsoft.com/office/drawing/2014/main" id="{00000000-0008-0000-0400-0000C8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9414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xdr:rowOff>
    </xdr:from>
    <xdr:to>
      <xdr:col>19</xdr:col>
      <xdr:colOff>6350</xdr:colOff>
      <xdr:row>77</xdr:row>
      <xdr:rowOff>111506</xdr:rowOff>
    </xdr:to>
    <xdr:sp macro="" textlink="">
      <xdr:nvSpPr>
        <xdr:cNvPr id="458" name="円/楕円 457">
          <a:extLst>
            <a:ext uri="{FF2B5EF4-FFF2-40B4-BE49-F238E27FC236}">
              <a16:creationId xmlns:a16="http://schemas.microsoft.com/office/drawing/2014/main" id="{00000000-0008-0000-0400-0000CA010000}"/>
            </a:ext>
          </a:extLst>
        </xdr:cNvPr>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96283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愛知県大口町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146602</xdr:rowOff>
    </xdr:from>
    <xdr:to>
      <xdr:col>4</xdr:col>
      <xdr:colOff>1117600</xdr:colOff>
      <xdr:row>15</xdr:row>
      <xdr:rowOff>164167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65977"/>
          <a:ext cx="647700" cy="17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139687</xdr:rowOff>
    </xdr:from>
    <xdr:to>
      <xdr:col>4</xdr:col>
      <xdr:colOff>469900</xdr:colOff>
      <xdr:row>15</xdr:row>
      <xdr:rowOff>146602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59062"/>
          <a:ext cx="698500" cy="6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139687</xdr:rowOff>
    </xdr:from>
    <xdr:to>
      <xdr:col>3</xdr:col>
      <xdr:colOff>904875</xdr:colOff>
      <xdr:row>15</xdr:row>
      <xdr:rowOff>150165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59062"/>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69461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115208</xdr:rowOff>
    </xdr:from>
    <xdr:to>
      <xdr:col>3</xdr:col>
      <xdr:colOff>206375</xdr:colOff>
      <xdr:row>15</xdr:row>
      <xdr:rowOff>150165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34583"/>
          <a:ext cx="698500" cy="34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117543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113367</xdr:rowOff>
    </xdr:from>
    <xdr:to>
      <xdr:col>5</xdr:col>
      <xdr:colOff>34925</xdr:colOff>
      <xdr:row>16</xdr:row>
      <xdr:rowOff>43517</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732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129894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80,549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95802</xdr:rowOff>
    </xdr:from>
    <xdr:to>
      <xdr:col>4</xdr:col>
      <xdr:colOff>520700</xdr:colOff>
      <xdr:row>16</xdr:row>
      <xdr:rowOff>25952</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715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36129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84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81,471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88887</xdr:rowOff>
    </xdr:from>
    <xdr:to>
      <xdr:col>3</xdr:col>
      <xdr:colOff>955675</xdr:colOff>
      <xdr:row>16</xdr:row>
      <xdr:rowOff>19037</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70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29214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7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99365</xdr:rowOff>
    </xdr:from>
    <xdr:to>
      <xdr:col>3</xdr:col>
      <xdr:colOff>257175</xdr:colOff>
      <xdr:row>16</xdr:row>
      <xdr:rowOff>29515</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718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39692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8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81,284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64408</xdr:rowOff>
    </xdr:from>
    <xdr:to>
      <xdr:col>2</xdr:col>
      <xdr:colOff>692150</xdr:colOff>
      <xdr:row>15</xdr:row>
      <xdr:rowOff>166008</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683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5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546</xdr:rowOff>
    </xdr:from>
    <xdr:to>
      <xdr:col>4</xdr:col>
      <xdr:colOff>1117600</xdr:colOff>
      <xdr:row>37</xdr:row>
      <xdr:rowOff>3728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25246"/>
          <a:ext cx="647700" cy="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3728</xdr:rowOff>
    </xdr:from>
    <xdr:to>
      <xdr:col>4</xdr:col>
      <xdr:colOff>469900</xdr:colOff>
      <xdr:row>37</xdr:row>
      <xdr:rowOff>25806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28428"/>
          <a:ext cx="698500" cy="2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21025</xdr:rowOff>
    </xdr:from>
    <xdr:to>
      <xdr:col>3</xdr:col>
      <xdr:colOff>904875</xdr:colOff>
      <xdr:row>37</xdr:row>
      <xdr:rowOff>25806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45725"/>
          <a:ext cx="698500" cy="4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10241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21025</xdr:rowOff>
    </xdr:from>
    <xdr:to>
      <xdr:col>3</xdr:col>
      <xdr:colOff>206375</xdr:colOff>
      <xdr:row>37</xdr:row>
      <xdr:rowOff>35979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45725"/>
          <a:ext cx="698500" cy="14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295171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258653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121196</xdr:rowOff>
    </xdr:from>
    <xdr:to>
      <xdr:col>5</xdr:col>
      <xdr:colOff>34925</xdr:colOff>
      <xdr:row>37</xdr:row>
      <xdr:rowOff>51346</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5600700" y="707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93273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4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124378</xdr:rowOff>
    </xdr:from>
    <xdr:to>
      <xdr:col>4</xdr:col>
      <xdr:colOff>520700</xdr:colOff>
      <xdr:row>37</xdr:row>
      <xdr:rowOff>54528</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953000" y="7077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39305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6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146456</xdr:rowOff>
    </xdr:from>
    <xdr:to>
      <xdr:col>3</xdr:col>
      <xdr:colOff>955675</xdr:colOff>
      <xdr:row>37</xdr:row>
      <xdr:rowOff>76606</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254500" y="7099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61383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141675</xdr:rowOff>
    </xdr:from>
    <xdr:to>
      <xdr:col>3</xdr:col>
      <xdr:colOff>257175</xdr:colOff>
      <xdr:row>37</xdr:row>
      <xdr:rowOff>71825</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3556000" y="709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56602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8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156629</xdr:rowOff>
    </xdr:from>
    <xdr:to>
      <xdr:col>2</xdr:col>
      <xdr:colOff>692150</xdr:colOff>
      <xdr:row>37</xdr:row>
      <xdr:rowOff>86779</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2857500" y="710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71556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23,725
23,264
13.61
8,664,582
8,375,504
231,398
6,580,037
2,753,920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155073</xdr:rowOff>
    </xdr:from>
    <xdr:to>
      <xdr:col>6</xdr:col>
      <xdr:colOff>511175</xdr:colOff>
      <xdr:row>37</xdr:row>
      <xdr:rowOff>12084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27273"/>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148292</xdr:rowOff>
    </xdr:from>
    <xdr:to>
      <xdr:col>5</xdr:col>
      <xdr:colOff>358775</xdr:colOff>
      <xdr:row>36</xdr:row>
      <xdr:rowOff>155073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20492"/>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148292</xdr:rowOff>
    </xdr:from>
    <xdr:to>
      <xdr:col>4</xdr:col>
      <xdr:colOff>155575</xdr:colOff>
      <xdr:row>36</xdr:row>
      <xdr:rowOff>165875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0492"/>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28490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147110</xdr:rowOff>
    </xdr:from>
    <xdr:to>
      <xdr:col>2</xdr:col>
      <xdr:colOff>638175</xdr:colOff>
      <xdr:row>36</xdr:row>
      <xdr:rowOff>165875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19310"/>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64031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18407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132734</xdr:rowOff>
    </xdr:from>
    <xdr:to>
      <xdr:col>6</xdr:col>
      <xdr:colOff>561975</xdr:colOff>
      <xdr:row>37</xdr:row>
      <xdr:rowOff>62884</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3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111161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104273</xdr:rowOff>
    </xdr:from>
    <xdr:to>
      <xdr:col>5</xdr:col>
      <xdr:colOff>409575</xdr:colOff>
      <xdr:row>37</xdr:row>
      <xdr:rowOff>34423</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2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25550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97492</xdr:rowOff>
    </xdr:from>
    <xdr:to>
      <xdr:col>4</xdr:col>
      <xdr:colOff>206375</xdr:colOff>
      <xdr:row>37</xdr:row>
      <xdr:rowOff>27642</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2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18769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115075</xdr:rowOff>
    </xdr:from>
    <xdr:to>
      <xdr:col>3</xdr:col>
      <xdr:colOff>3175</xdr:colOff>
      <xdr:row>37</xdr:row>
      <xdr:rowOff>45225</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2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61752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96310</xdr:rowOff>
    </xdr:from>
    <xdr:to>
      <xdr:col>1</xdr:col>
      <xdr:colOff>485775</xdr:colOff>
      <xdr:row>37</xdr:row>
      <xdr:rowOff>26460</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2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42987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133306</xdr:rowOff>
    </xdr:from>
    <xdr:to>
      <xdr:col>6</xdr:col>
      <xdr:colOff>511175</xdr:colOff>
      <xdr:row>58</xdr:row>
      <xdr:rowOff>135649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77406"/>
          <a:ext cx="8382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134181</xdr:rowOff>
    </xdr:from>
    <xdr:to>
      <xdr:col>5</xdr:col>
      <xdr:colOff>358775</xdr:colOff>
      <xdr:row>58</xdr:row>
      <xdr:rowOff>135649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78281"/>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134181</xdr:rowOff>
    </xdr:from>
    <xdr:to>
      <xdr:col>4</xdr:col>
      <xdr:colOff>155575</xdr:colOff>
      <xdr:row>58</xdr:row>
      <xdr:rowOff>137221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78281"/>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18017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1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137221</xdr:rowOff>
    </xdr:from>
    <xdr:to>
      <xdr:col>2</xdr:col>
      <xdr:colOff>638175</xdr:colOff>
      <xdr:row>58</xdr:row>
      <xdr:rowOff>140064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81321"/>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20525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13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22535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1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82506</xdr:rowOff>
    </xdr:from>
    <xdr:to>
      <xdr:col>6</xdr:col>
      <xdr:colOff>561975</xdr:colOff>
      <xdr:row>59</xdr:row>
      <xdr:rowOff>12656</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10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84849</xdr:rowOff>
    </xdr:from>
    <xdr:to>
      <xdr:col>5</xdr:col>
      <xdr:colOff>409575</xdr:colOff>
      <xdr:row>59</xdr:row>
      <xdr:rowOff>14999</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100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6126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83381</xdr:rowOff>
    </xdr:from>
    <xdr:to>
      <xdr:col>4</xdr:col>
      <xdr:colOff>206375</xdr:colOff>
      <xdr:row>59</xdr:row>
      <xdr:rowOff>13531</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10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30058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86421</xdr:rowOff>
    </xdr:from>
    <xdr:to>
      <xdr:col>3</xdr:col>
      <xdr:colOff>3175</xdr:colOff>
      <xdr:row>59</xdr:row>
      <xdr:rowOff>16571</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1003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33098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89264</xdr:rowOff>
    </xdr:from>
    <xdr:to>
      <xdr:col>1</xdr:col>
      <xdr:colOff>485775</xdr:colOff>
      <xdr:row>59</xdr:row>
      <xdr:rowOff>19414</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10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35941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0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52505</xdr:rowOff>
    </xdr:from>
    <xdr:to>
      <xdr:col>6</xdr:col>
      <xdr:colOff>511175</xdr:colOff>
      <xdr:row>77</xdr:row>
      <xdr:rowOff>125985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54155"/>
          <a:ext cx="8382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125985</xdr:rowOff>
    </xdr:from>
    <xdr:to>
      <xdr:col>5</xdr:col>
      <xdr:colOff>358775</xdr:colOff>
      <xdr:row>77</xdr:row>
      <xdr:rowOff>138068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27635"/>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138068</xdr:rowOff>
    </xdr:from>
    <xdr:to>
      <xdr:col>4</xdr:col>
      <xdr:colOff>155575</xdr:colOff>
      <xdr:row>77</xdr:row>
      <xdr:rowOff>159294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3971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159294</xdr:rowOff>
    </xdr:from>
    <xdr:to>
      <xdr:col>2</xdr:col>
      <xdr:colOff>638175</xdr:colOff>
      <xdr:row>78</xdr:row>
      <xdr:rowOff>13753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60944"/>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1705</xdr:rowOff>
    </xdr:from>
    <xdr:to>
      <xdr:col>6</xdr:col>
      <xdr:colOff>561975</xdr:colOff>
      <xdr:row>77</xdr:row>
      <xdr:rowOff>103305</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32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151582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8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75185</xdr:rowOff>
    </xdr:from>
    <xdr:to>
      <xdr:col>5</xdr:col>
      <xdr:colOff>409575</xdr:colOff>
      <xdr:row>78</xdr:row>
      <xdr:rowOff>5335</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32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167912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7" y="133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87268</xdr:rowOff>
    </xdr:from>
    <xdr:to>
      <xdr:col>4</xdr:col>
      <xdr:colOff>206375</xdr:colOff>
      <xdr:row>78</xdr:row>
      <xdr:rowOff>17418</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32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8545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7" y="1338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108494</xdr:rowOff>
    </xdr:from>
    <xdr:to>
      <xdr:col>3</xdr:col>
      <xdr:colOff>3175</xdr:colOff>
      <xdr:row>78</xdr:row>
      <xdr:rowOff>38644</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33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29771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134403</xdr:rowOff>
    </xdr:from>
    <xdr:to>
      <xdr:col>1</xdr:col>
      <xdr:colOff>485775</xdr:colOff>
      <xdr:row>78</xdr:row>
      <xdr:rowOff>64553</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33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55680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7" y="1342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38705</xdr:rowOff>
    </xdr:from>
    <xdr:to>
      <xdr:col>6</xdr:col>
      <xdr:colOff>511175</xdr:colOff>
      <xdr:row>97</xdr:row>
      <xdr:rowOff>63142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69355"/>
          <a:ext cx="8382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42179</xdr:rowOff>
    </xdr:from>
    <xdr:to>
      <xdr:col>5</xdr:col>
      <xdr:colOff>358775</xdr:colOff>
      <xdr:row>97</xdr:row>
      <xdr:rowOff>63142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72829"/>
          <a:ext cx="8890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42179</xdr:rowOff>
    </xdr:from>
    <xdr:to>
      <xdr:col>4</xdr:col>
      <xdr:colOff>155575</xdr:colOff>
      <xdr:row>97</xdr:row>
      <xdr:rowOff>158170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72829"/>
          <a:ext cx="889000" cy="1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62484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158170</xdr:rowOff>
    </xdr:from>
    <xdr:to>
      <xdr:col>2</xdr:col>
      <xdr:colOff>638175</xdr:colOff>
      <xdr:row>98</xdr:row>
      <xdr:rowOff>11044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88820"/>
          <a:ext cx="889000" cy="2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1950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15620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159355</xdr:rowOff>
    </xdr:from>
    <xdr:to>
      <xdr:col>6</xdr:col>
      <xdr:colOff>561975</xdr:colOff>
      <xdr:row>97</xdr:row>
      <xdr:rowOff>89505</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4584700" y="166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137782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12342</xdr:rowOff>
    </xdr:from>
    <xdr:to>
      <xdr:col>5</xdr:col>
      <xdr:colOff>409575</xdr:colOff>
      <xdr:row>97</xdr:row>
      <xdr:rowOff>113942</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3746500" y="166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105069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3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162829</xdr:rowOff>
    </xdr:from>
    <xdr:to>
      <xdr:col>4</xdr:col>
      <xdr:colOff>206375</xdr:colOff>
      <xdr:row>97</xdr:row>
      <xdr:rowOff>92979</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2857500" y="1662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84106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1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107370</xdr:rowOff>
    </xdr:from>
    <xdr:to>
      <xdr:col>3</xdr:col>
      <xdr:colOff>3175</xdr:colOff>
      <xdr:row>98</xdr:row>
      <xdr:rowOff>37520</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968500" y="167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28647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131694</xdr:rowOff>
    </xdr:from>
    <xdr:to>
      <xdr:col>1</xdr:col>
      <xdr:colOff>485775</xdr:colOff>
      <xdr:row>98</xdr:row>
      <xdr:rowOff>61844</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079500" y="167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52971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5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14607</xdr:rowOff>
    </xdr:from>
    <xdr:to>
      <xdr:col>15</xdr:col>
      <xdr:colOff>180975</xdr:colOff>
      <xdr:row>37</xdr:row>
      <xdr:rowOff>77505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58257"/>
          <a:ext cx="838200" cy="6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77505</xdr:rowOff>
    </xdr:from>
    <xdr:to>
      <xdr:col>14</xdr:col>
      <xdr:colOff>28575</xdr:colOff>
      <xdr:row>37</xdr:row>
      <xdr:rowOff>89294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21155"/>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89294</xdr:rowOff>
    </xdr:from>
    <xdr:to>
      <xdr:col>12</xdr:col>
      <xdr:colOff>511175</xdr:colOff>
      <xdr:row>37</xdr:row>
      <xdr:rowOff>125413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3294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10513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125413</xdr:rowOff>
    </xdr:from>
    <xdr:to>
      <xdr:col>11</xdr:col>
      <xdr:colOff>307975</xdr:colOff>
      <xdr:row>37</xdr:row>
      <xdr:rowOff>155327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69063"/>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a:extLst>
            <a:ext uri="{FF2B5EF4-FFF2-40B4-BE49-F238E27FC236}">
              <a16:creationId xmlns:a16="http://schemas.microsoft.com/office/drawing/2014/main" id="{00000000-0008-0000-0600-00002F010000}"/>
            </a:ext>
          </a:extLst>
        </xdr:cNvPr>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35561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91159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135257</xdr:rowOff>
    </xdr:from>
    <xdr:to>
      <xdr:col>15</xdr:col>
      <xdr:colOff>231775</xdr:colOff>
      <xdr:row>37</xdr:row>
      <xdr:rowOff>65407</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10426700" y="6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113684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26705</xdr:rowOff>
    </xdr:from>
    <xdr:to>
      <xdr:col>14</xdr:col>
      <xdr:colOff>79375</xdr:colOff>
      <xdr:row>37</xdr:row>
      <xdr:rowOff>128305</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9588500" y="63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119432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6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38494</xdr:rowOff>
    </xdr:from>
    <xdr:to>
      <xdr:col>12</xdr:col>
      <xdr:colOff>561975</xdr:colOff>
      <xdr:row>37</xdr:row>
      <xdr:rowOff>140094</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8699500" y="63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131221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7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74613</xdr:rowOff>
    </xdr:from>
    <xdr:to>
      <xdr:col>11</xdr:col>
      <xdr:colOff>358775</xdr:colOff>
      <xdr:row>38</xdr:row>
      <xdr:rowOff>4763</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7810500" y="64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167340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104527</xdr:rowOff>
    </xdr:from>
    <xdr:to>
      <xdr:col>10</xdr:col>
      <xdr:colOff>155575</xdr:colOff>
      <xdr:row>38</xdr:row>
      <xdr:rowOff>34677</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6921500" y="64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25803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4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106118</xdr:rowOff>
    </xdr:from>
    <xdr:to>
      <xdr:col>15</xdr:col>
      <xdr:colOff>180975</xdr:colOff>
      <xdr:row>56</xdr:row>
      <xdr:rowOff>60299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35868"/>
          <a:ext cx="838200" cy="1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33771</xdr:rowOff>
    </xdr:from>
    <xdr:to>
      <xdr:col>14</xdr:col>
      <xdr:colOff>28575</xdr:colOff>
      <xdr:row>55</xdr:row>
      <xdr:rowOff>106118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463521"/>
          <a:ext cx="889000" cy="7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33771</xdr:rowOff>
    </xdr:from>
    <xdr:to>
      <xdr:col>12</xdr:col>
      <xdr:colOff>511175</xdr:colOff>
      <xdr:row>56</xdr:row>
      <xdr:rowOff>102014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463521"/>
          <a:ext cx="889000" cy="2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5627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102014</xdr:rowOff>
    </xdr:from>
    <xdr:to>
      <xdr:col>11</xdr:col>
      <xdr:colOff>307975</xdr:colOff>
      <xdr:row>57</xdr:row>
      <xdr:rowOff>17867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03214"/>
          <a:ext cx="889000" cy="8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95699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153611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9499</xdr:rowOff>
    </xdr:from>
    <xdr:to>
      <xdr:col>15</xdr:col>
      <xdr:colOff>231775</xdr:colOff>
      <xdr:row>56</xdr:row>
      <xdr:rowOff>111099</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6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159376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50,794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55318</xdr:rowOff>
    </xdr:from>
    <xdr:to>
      <xdr:col>14</xdr:col>
      <xdr:colOff>79375</xdr:colOff>
      <xdr:row>55</xdr:row>
      <xdr:rowOff>156918</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4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1995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6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154421</xdr:rowOff>
    </xdr:from>
    <xdr:to>
      <xdr:col>12</xdr:col>
      <xdr:colOff>561975</xdr:colOff>
      <xdr:row>55</xdr:row>
      <xdr:rowOff>84571</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4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101098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8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51214</xdr:rowOff>
    </xdr:from>
    <xdr:to>
      <xdr:col>11</xdr:col>
      <xdr:colOff>358775</xdr:colOff>
      <xdr:row>56</xdr:row>
      <xdr:rowOff>152814</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6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143941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138517</xdr:rowOff>
    </xdr:from>
    <xdr:to>
      <xdr:col>10</xdr:col>
      <xdr:colOff>155575</xdr:colOff>
      <xdr:row>57</xdr:row>
      <xdr:rowOff>68667</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7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59794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3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160861</xdr:rowOff>
    </xdr:from>
    <xdr:to>
      <xdr:col>15</xdr:col>
      <xdr:colOff>180975</xdr:colOff>
      <xdr:row>79</xdr:row>
      <xdr:rowOff>51118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33961"/>
          <a:ext cx="838200" cy="6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90829</xdr:rowOff>
    </xdr:from>
    <xdr:to>
      <xdr:col>14</xdr:col>
      <xdr:colOff>28575</xdr:colOff>
      <xdr:row>78</xdr:row>
      <xdr:rowOff>160861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63929"/>
          <a:ext cx="889000" cy="7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a:extLst>
            <a:ext uri="{FF2B5EF4-FFF2-40B4-BE49-F238E27FC236}">
              <a16:creationId xmlns:a16="http://schemas.microsoft.com/office/drawing/2014/main" id="{00000000-0008-0000-0600-0000A1010000}"/>
            </a:ext>
          </a:extLst>
        </xdr:cNvPr>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318</xdr:rowOff>
    </xdr:from>
    <xdr:to>
      <xdr:col>15</xdr:col>
      <xdr:colOff>231775</xdr:colOff>
      <xdr:row>79</xdr:row>
      <xdr:rowOff>101918</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10426700" y="135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86695</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110061</xdr:rowOff>
    </xdr:from>
    <xdr:to>
      <xdr:col>14</xdr:col>
      <xdr:colOff>79375</xdr:colOff>
      <xdr:row>79</xdr:row>
      <xdr:rowOff>40211</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9588500" y="134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31338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7" y="135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40029</xdr:rowOff>
    </xdr:from>
    <xdr:to>
      <xdr:col>12</xdr:col>
      <xdr:colOff>561975</xdr:colOff>
      <xdr:row>78</xdr:row>
      <xdr:rowOff>141629</xdr:rowOff>
    </xdr:to>
    <xdr:sp macro="" textlink="">
      <xdr:nvSpPr>
        <xdr:cNvPr id="428" name="円/楕円 427">
          <a:extLst>
            <a:ext uri="{FF2B5EF4-FFF2-40B4-BE49-F238E27FC236}">
              <a16:creationId xmlns:a16="http://schemas.microsoft.com/office/drawing/2014/main" id="{00000000-0008-0000-0600-0000AC010000}"/>
            </a:ext>
          </a:extLst>
        </xdr:cNvPr>
        <xdr:cNvSpPr/>
      </xdr:nvSpPr>
      <xdr:spPr>
        <a:xfrm>
          <a:off x="8699500" y="1341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132756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0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153136</xdr:rowOff>
    </xdr:from>
    <xdr:to>
      <xdr:col>15</xdr:col>
      <xdr:colOff>180975</xdr:colOff>
      <xdr:row>96</xdr:row>
      <xdr:rowOff>40996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440886"/>
          <a:ext cx="838200" cy="5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a:extLst>
            <a:ext uri="{FF2B5EF4-FFF2-40B4-BE49-F238E27FC236}">
              <a16:creationId xmlns:a16="http://schemas.microsoft.com/office/drawing/2014/main" id="{00000000-0008-0000-0600-0000CC010000}"/>
            </a:ext>
          </a:extLst>
        </xdr:cNvPr>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21513</xdr:rowOff>
    </xdr:from>
    <xdr:to>
      <xdr:col>14</xdr:col>
      <xdr:colOff>28575</xdr:colOff>
      <xdr:row>95</xdr:row>
      <xdr:rowOff>153136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309263"/>
          <a:ext cx="889000" cy="1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a:extLst>
            <a:ext uri="{FF2B5EF4-FFF2-40B4-BE49-F238E27FC236}">
              <a16:creationId xmlns:a16="http://schemas.microsoft.com/office/drawing/2014/main" id="{00000000-0008-0000-0600-0000CE010000}"/>
            </a:ext>
          </a:extLst>
        </xdr:cNvPr>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a:extLst>
            <a:ext uri="{FF2B5EF4-FFF2-40B4-BE49-F238E27FC236}">
              <a16:creationId xmlns:a16="http://schemas.microsoft.com/office/drawing/2014/main" id="{00000000-0008-0000-0600-0000D0010000}"/>
            </a:ext>
          </a:extLst>
        </xdr:cNvPr>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138409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161646</xdr:rowOff>
    </xdr:from>
    <xdr:to>
      <xdr:col>15</xdr:col>
      <xdr:colOff>231775</xdr:colOff>
      <xdr:row>96</xdr:row>
      <xdr:rowOff>91796</xdr:rowOff>
    </xdr:to>
    <xdr:sp macro="" textlink="">
      <xdr:nvSpPr>
        <xdr:cNvPr id="471" name="円/楕円 470">
          <a:extLst>
            <a:ext uri="{FF2B5EF4-FFF2-40B4-BE49-F238E27FC236}">
              <a16:creationId xmlns:a16="http://schemas.microsoft.com/office/drawing/2014/main" id="{00000000-0008-0000-0600-0000D7010000}"/>
            </a:ext>
          </a:extLst>
        </xdr:cNvPr>
        <xdr:cNvSpPr/>
      </xdr:nvSpPr>
      <xdr:spPr>
        <a:xfrm>
          <a:off x="10426700" y="164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13073</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3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102336</xdr:rowOff>
    </xdr:from>
    <xdr:to>
      <xdr:col>14</xdr:col>
      <xdr:colOff>79375</xdr:colOff>
      <xdr:row>96</xdr:row>
      <xdr:rowOff>32486</xdr:rowOff>
    </xdr:to>
    <xdr:sp macro="" textlink="">
      <xdr:nvSpPr>
        <xdr:cNvPr id="473" name="円/楕円 472">
          <a:extLst>
            <a:ext uri="{FF2B5EF4-FFF2-40B4-BE49-F238E27FC236}">
              <a16:creationId xmlns:a16="http://schemas.microsoft.com/office/drawing/2014/main" id="{00000000-0008-0000-0600-0000D9010000}"/>
            </a:ext>
          </a:extLst>
        </xdr:cNvPr>
        <xdr:cNvSpPr/>
      </xdr:nvSpPr>
      <xdr:spPr>
        <a:xfrm>
          <a:off x="9588500" y="1639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49013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1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142163</xdr:rowOff>
    </xdr:from>
    <xdr:to>
      <xdr:col>12</xdr:col>
      <xdr:colOff>561975</xdr:colOff>
      <xdr:row>95</xdr:row>
      <xdr:rowOff>72313</xdr:rowOff>
    </xdr:to>
    <xdr:sp macro="" textlink="">
      <xdr:nvSpPr>
        <xdr:cNvPr id="475" name="円/楕円 474">
          <a:extLst>
            <a:ext uri="{FF2B5EF4-FFF2-40B4-BE49-F238E27FC236}">
              <a16:creationId xmlns:a16="http://schemas.microsoft.com/office/drawing/2014/main" id="{00000000-0008-0000-0600-0000DB010000}"/>
            </a:ext>
          </a:extLst>
        </xdr:cNvPr>
        <xdr:cNvSpPr/>
      </xdr:nvSpPr>
      <xdr:spPr>
        <a:xfrm>
          <a:off x="8699500" y="162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88840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3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59656</xdr:rowOff>
    </xdr:from>
    <xdr:ext cx="378565"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3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a:extLst>
            <a:ext uri="{FF2B5EF4-FFF2-40B4-BE49-F238E27FC236}">
              <a16:creationId xmlns:a16="http://schemas.microsoft.com/office/drawing/2014/main" id="{00000000-0008-0000-0600-000003020000}"/>
            </a:ext>
          </a:extLst>
        </xdr:cNvPr>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42511</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514017" y="63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a:extLst>
            <a:ext uri="{FF2B5EF4-FFF2-40B4-BE49-F238E27FC236}">
              <a16:creationId xmlns:a16="http://schemas.microsoft.com/office/drawing/2014/main" id="{00000000-0008-0000-0600-000005020000}"/>
            </a:ext>
          </a:extLst>
        </xdr:cNvPr>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a:extLst>
            <a:ext uri="{FF2B5EF4-FFF2-40B4-BE49-F238E27FC236}">
              <a16:creationId xmlns:a16="http://schemas.microsoft.com/office/drawing/2014/main" id="{00000000-0008-0000-0600-00001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a:extLst>
            <a:ext uri="{FF2B5EF4-FFF2-40B4-BE49-F238E27FC236}">
              <a16:creationId xmlns:a16="http://schemas.microsoft.com/office/drawing/2014/main" id="{00000000-0008-0000-0600-00001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105084</xdr:rowOff>
    </xdr:from>
    <xdr:to>
      <xdr:col>23</xdr:col>
      <xdr:colOff>517525</xdr:colOff>
      <xdr:row>78</xdr:row>
      <xdr:rowOff>108218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3478184"/>
          <a:ext cx="8382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102797</xdr:rowOff>
    </xdr:from>
    <xdr:to>
      <xdr:col>22</xdr:col>
      <xdr:colOff>365125</xdr:colOff>
      <xdr:row>78</xdr:row>
      <xdr:rowOff>105084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4758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97622</xdr:rowOff>
    </xdr:from>
    <xdr:to>
      <xdr:col>21</xdr:col>
      <xdr:colOff>161925</xdr:colOff>
      <xdr:row>78</xdr:row>
      <xdr:rowOff>102797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470722"/>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97622</xdr:rowOff>
    </xdr:from>
    <xdr:to>
      <xdr:col>19</xdr:col>
      <xdr:colOff>644525</xdr:colOff>
      <xdr:row>78</xdr:row>
      <xdr:rowOff>110635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470722"/>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57418</xdr:rowOff>
    </xdr:from>
    <xdr:to>
      <xdr:col>23</xdr:col>
      <xdr:colOff>568325</xdr:colOff>
      <xdr:row>78</xdr:row>
      <xdr:rowOff>159018</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6268700" y="134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143795</xdr:rowOff>
    </xdr:from>
    <xdr:ext cx="469744"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34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54284</xdr:rowOff>
    </xdr:from>
    <xdr:to>
      <xdr:col>22</xdr:col>
      <xdr:colOff>415925</xdr:colOff>
      <xdr:row>78</xdr:row>
      <xdr:rowOff>155884</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5430500" y="13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147011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52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51997</xdr:rowOff>
    </xdr:from>
    <xdr:to>
      <xdr:col>21</xdr:col>
      <xdr:colOff>212725</xdr:colOff>
      <xdr:row>78</xdr:row>
      <xdr:rowOff>153597</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4541500" y="134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144724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5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46822</xdr:rowOff>
    </xdr:from>
    <xdr:to>
      <xdr:col>20</xdr:col>
      <xdr:colOff>9525</xdr:colOff>
      <xdr:row>78</xdr:row>
      <xdr:rowOff>148422</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3652500" y="134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139549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5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59835</xdr:rowOff>
    </xdr:from>
    <xdr:to>
      <xdr:col>18</xdr:col>
      <xdr:colOff>492125</xdr:colOff>
      <xdr:row>78</xdr:row>
      <xdr:rowOff>161435</xdr:rowOff>
    </xdr:to>
    <xdr:sp macro="" textlink="">
      <xdr:nvSpPr>
        <xdr:cNvPr id="640" name="円/楕円 639">
          <a:extLst>
            <a:ext uri="{FF2B5EF4-FFF2-40B4-BE49-F238E27FC236}">
              <a16:creationId xmlns:a16="http://schemas.microsoft.com/office/drawing/2014/main" id="{00000000-0008-0000-0600-000080020000}"/>
            </a:ext>
          </a:extLst>
        </xdr:cNvPr>
        <xdr:cNvSpPr/>
      </xdr:nvSpPr>
      <xdr:spPr>
        <a:xfrm>
          <a:off x="12763500" y="134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152562</xdr:rowOff>
    </xdr:from>
    <xdr:ext cx="469744"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79427" y="1352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26017</xdr:rowOff>
    </xdr:from>
    <xdr:to>
      <xdr:col>23</xdr:col>
      <xdr:colOff>517525</xdr:colOff>
      <xdr:row>96</xdr:row>
      <xdr:rowOff>62457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485217"/>
          <a:ext cx="838200" cy="3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62457</xdr:rowOff>
    </xdr:from>
    <xdr:to>
      <xdr:col>22</xdr:col>
      <xdr:colOff>365125</xdr:colOff>
      <xdr:row>96</xdr:row>
      <xdr:rowOff>142032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521657"/>
          <a:ext cx="88900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129618</xdr:rowOff>
    </xdr:from>
    <xdr:to>
      <xdr:col>21</xdr:col>
      <xdr:colOff>161925</xdr:colOff>
      <xdr:row>96</xdr:row>
      <xdr:rowOff>142032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3703300" y="16588818"/>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29379</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66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129618</xdr:rowOff>
    </xdr:from>
    <xdr:to>
      <xdr:col>19</xdr:col>
      <xdr:colOff>644525</xdr:colOff>
      <xdr:row>97</xdr:row>
      <xdr:rowOff>18267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814300" y="16588818"/>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45428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66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111766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7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146667</xdr:rowOff>
    </xdr:from>
    <xdr:to>
      <xdr:col>23</xdr:col>
      <xdr:colOff>568325</xdr:colOff>
      <xdr:row>96</xdr:row>
      <xdr:rowOff>76817</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6268700" y="164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169544</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2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19,973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11657</xdr:rowOff>
    </xdr:from>
    <xdr:to>
      <xdr:col>22</xdr:col>
      <xdr:colOff>415925</xdr:colOff>
      <xdr:row>96</xdr:row>
      <xdr:rowOff>113257</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5430500" y="164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129784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2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91232</xdr:rowOff>
    </xdr:from>
    <xdr:to>
      <xdr:col>21</xdr:col>
      <xdr:colOff>212725</xdr:colOff>
      <xdr:row>97</xdr:row>
      <xdr:rowOff>21382</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4541500" y="165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37909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78818</xdr:rowOff>
    </xdr:from>
    <xdr:to>
      <xdr:col>20</xdr:col>
      <xdr:colOff>9525</xdr:colOff>
      <xdr:row>97</xdr:row>
      <xdr:rowOff>8968</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3652500" y="165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25495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31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138917</xdr:rowOff>
    </xdr:from>
    <xdr:to>
      <xdr:col>18</xdr:col>
      <xdr:colOff>492125</xdr:colOff>
      <xdr:row>97</xdr:row>
      <xdr:rowOff>69067</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2763500" y="165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85594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37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a:extLst>
            <a:ext uri="{FF2B5EF4-FFF2-40B4-BE49-F238E27FC236}">
              <a16:creationId xmlns:a16="http://schemas.microsoft.com/office/drawing/2014/main" id="{00000000-0008-0000-0600-0000E3020000}"/>
            </a:ext>
          </a:extLst>
        </xdr:cNvPr>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a:extLst>
            <a:ext uri="{FF2B5EF4-FFF2-40B4-BE49-F238E27FC236}">
              <a16:creationId xmlns:a16="http://schemas.microsoft.com/office/drawing/2014/main" id="{00000000-0008-0000-0600-0000F2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61214</xdr:rowOff>
    </xdr:from>
    <xdr:to>
      <xdr:col>32</xdr:col>
      <xdr:colOff>187325</xdr:colOff>
      <xdr:row>58</xdr:row>
      <xdr:rowOff>63826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05314"/>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58710</xdr:rowOff>
    </xdr:from>
    <xdr:to>
      <xdr:col>31</xdr:col>
      <xdr:colOff>34925</xdr:colOff>
      <xdr:row>58</xdr:row>
      <xdr:rowOff>61214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02810"/>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56533</xdr:rowOff>
    </xdr:from>
    <xdr:to>
      <xdr:col>29</xdr:col>
      <xdr:colOff>517525</xdr:colOff>
      <xdr:row>58</xdr:row>
      <xdr:rowOff>58710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0063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55553</xdr:rowOff>
    </xdr:from>
    <xdr:to>
      <xdr:col>28</xdr:col>
      <xdr:colOff>314325</xdr:colOff>
      <xdr:row>58</xdr:row>
      <xdr:rowOff>56533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999965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a:extLst>
            <a:ext uri="{FF2B5EF4-FFF2-40B4-BE49-F238E27FC236}">
              <a16:creationId xmlns:a16="http://schemas.microsoft.com/office/drawing/2014/main" id="{00000000-0008-0000-0600-00001E030000}"/>
            </a:ext>
          </a:extLst>
        </xdr:cNvPr>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13026</xdr:rowOff>
    </xdr:from>
    <xdr:to>
      <xdr:col>32</xdr:col>
      <xdr:colOff>238125</xdr:colOff>
      <xdr:row>58</xdr:row>
      <xdr:rowOff>114626</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2110700" y="99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162903</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10414</xdr:rowOff>
    </xdr:from>
    <xdr:to>
      <xdr:col>31</xdr:col>
      <xdr:colOff>85725</xdr:colOff>
      <xdr:row>58</xdr:row>
      <xdr:rowOff>112014</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1272500" y="99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103141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7" y="1004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7910</xdr:rowOff>
    </xdr:from>
    <xdr:to>
      <xdr:col>29</xdr:col>
      <xdr:colOff>568325</xdr:colOff>
      <xdr:row>58</xdr:row>
      <xdr:rowOff>109510</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20383500" y="99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100637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7" y="100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5733</xdr:rowOff>
    </xdr:from>
    <xdr:to>
      <xdr:col>28</xdr:col>
      <xdr:colOff>365125</xdr:colOff>
      <xdr:row>58</xdr:row>
      <xdr:rowOff>107333</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9494500" y="99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98460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7" y="100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4753</xdr:rowOff>
    </xdr:from>
    <xdr:to>
      <xdr:col>27</xdr:col>
      <xdr:colOff>161925</xdr:colOff>
      <xdr:row>58</xdr:row>
      <xdr:rowOff>106353</xdr:rowOff>
    </xdr:to>
    <xdr:sp macro="" textlink="">
      <xdr:nvSpPr>
        <xdr:cNvPr id="813" name="円/楕円 812">
          <a:extLst>
            <a:ext uri="{FF2B5EF4-FFF2-40B4-BE49-F238E27FC236}">
              <a16:creationId xmlns:a16="http://schemas.microsoft.com/office/drawing/2014/main" id="{00000000-0008-0000-0600-00002D030000}"/>
            </a:ext>
          </a:extLst>
        </xdr:cNvPr>
        <xdr:cNvSpPr/>
      </xdr:nvSpPr>
      <xdr:spPr>
        <a:xfrm>
          <a:off x="18605500" y="994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97480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7" y="1004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100761</xdr:rowOff>
    </xdr:from>
    <xdr:to>
      <xdr:col>32</xdr:col>
      <xdr:colOff>187325</xdr:colOff>
      <xdr:row>76</xdr:row>
      <xdr:rowOff>108649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130961"/>
          <a:ext cx="8382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108649</xdr:rowOff>
    </xdr:from>
    <xdr:to>
      <xdr:col>31</xdr:col>
      <xdr:colOff>34925</xdr:colOff>
      <xdr:row>77</xdr:row>
      <xdr:rowOff>1854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138849"/>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143490</xdr:rowOff>
    </xdr:from>
    <xdr:to>
      <xdr:col>29</xdr:col>
      <xdr:colOff>517525</xdr:colOff>
      <xdr:row>77</xdr:row>
      <xdr:rowOff>1854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173690"/>
          <a:ext cx="889000" cy="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8526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143490</xdr:rowOff>
    </xdr:from>
    <xdr:to>
      <xdr:col>28</xdr:col>
      <xdr:colOff>314325</xdr:colOff>
      <xdr:row>77</xdr:row>
      <xdr:rowOff>84398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173690"/>
          <a:ext cx="889000" cy="1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12089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37368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49961</xdr:rowOff>
    </xdr:from>
    <xdr:to>
      <xdr:col>32</xdr:col>
      <xdr:colOff>238125</xdr:colOff>
      <xdr:row>76</xdr:row>
      <xdr:rowOff>151561</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2110700" y="130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28388</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05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57849</xdr:rowOff>
    </xdr:from>
    <xdr:to>
      <xdr:col>31</xdr:col>
      <xdr:colOff>85725</xdr:colOff>
      <xdr:row>76</xdr:row>
      <xdr:rowOff>159449</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1272500" y="130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150576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122504</xdr:rowOff>
    </xdr:from>
    <xdr:to>
      <xdr:col>29</xdr:col>
      <xdr:colOff>568325</xdr:colOff>
      <xdr:row>77</xdr:row>
      <xdr:rowOff>52654</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0383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43781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92690</xdr:rowOff>
    </xdr:from>
    <xdr:to>
      <xdr:col>28</xdr:col>
      <xdr:colOff>365125</xdr:colOff>
      <xdr:row>77</xdr:row>
      <xdr:rowOff>22840</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19494500" y="131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13967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1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33598</xdr:rowOff>
    </xdr:from>
    <xdr:to>
      <xdr:col>27</xdr:col>
      <xdr:colOff>161925</xdr:colOff>
      <xdr:row>77</xdr:row>
      <xdr:rowOff>135198</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8605500" y="132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126325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3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３５３，０２４円となっている。主な構成項目である人件費は、住民一人当たり５９，６９９円となっており、昨年度から１，４９４円の減少となっている。これまで適正な定員管理に努めてきたことにより、類似団体とほぼ同じ水準を維持していることが分かる。</a:t>
          </a:r>
        </a:p>
        <a:p>
          <a:r>
            <a:rPr kumimoji="1" lang="ja-JP" altLang="en-US" sz="1300">
              <a:latin typeface="ＭＳ Ｐゴシック"/>
            </a:rPr>
            <a:t>　普通建設事業費は住民一人当たり５０，７９４円となっており、類似団体と比較してもほぼ同水準となっている。学校や公共施設等の耐震補強工事や保育園整備などを計画的に進めることで、普通建設事業費の大きな増額とならないよう運営している。今後も計画に基づき、事業の効果や効率をよく見極めながら、事業費の削減を目指す。</a:t>
          </a:r>
        </a:p>
        <a:p>
          <a:r>
            <a:rPr kumimoji="1" lang="ja-JP" altLang="en-US" sz="1300">
              <a:latin typeface="ＭＳ Ｐゴシック"/>
            </a:rPr>
            <a:t>　繰出金は住民一人当たり４４，０４４円となっている。公共下水道事業特別会計の繰出金が増加していることから、経費の節減及び事業の見直しを図り、普通会計の負担額を抑制するよう努める。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23,725
23,264
13.61
8,664,582
8,375,504
231,398
6,580,037
2,753,920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55118</xdr:rowOff>
    </xdr:from>
    <xdr:to>
      <xdr:col>6</xdr:col>
      <xdr:colOff>511175</xdr:colOff>
      <xdr:row>31</xdr:row>
      <xdr:rowOff>91313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198618"/>
          <a:ext cx="8382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55118</xdr:rowOff>
    </xdr:from>
    <xdr:to>
      <xdr:col>5</xdr:col>
      <xdr:colOff>358775</xdr:colOff>
      <xdr:row>30</xdr:row>
      <xdr:rowOff>62738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19861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49403</xdr:rowOff>
    </xdr:from>
    <xdr:to>
      <xdr:col>4</xdr:col>
      <xdr:colOff>155575</xdr:colOff>
      <xdr:row>30</xdr:row>
      <xdr:rowOff>62738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19290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106951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165989</xdr:rowOff>
    </xdr:from>
    <xdr:to>
      <xdr:col>2</xdr:col>
      <xdr:colOff>638175</xdr:colOff>
      <xdr:row>30</xdr:row>
      <xdr:rowOff>49403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13803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109618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9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60850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8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40513</xdr:rowOff>
    </xdr:from>
    <xdr:to>
      <xdr:col>6</xdr:col>
      <xdr:colOff>561975</xdr:colOff>
      <xdr:row>31</xdr:row>
      <xdr:rowOff>142113</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3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63390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5,477</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4318</xdr:rowOff>
    </xdr:from>
    <xdr:to>
      <xdr:col>5</xdr:col>
      <xdr:colOff>409575</xdr:colOff>
      <xdr:row>30</xdr:row>
      <xdr:rowOff>105918</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1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122445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49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11938</xdr:rowOff>
    </xdr:from>
    <xdr:to>
      <xdr:col>4</xdr:col>
      <xdr:colOff>206375</xdr:colOff>
      <xdr:row>30</xdr:row>
      <xdr:rowOff>113538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1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28</xdr:row>
      <xdr:rowOff>130065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493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a:t>
          </a:r>
          <a:endParaRPr kumimoji="1" lang="ja-JP" altLang="en-US" sz="1000" b="1">
            <a:solidFill>
              <a:srgbClr val="FF0000"/>
            </a:solidFill>
            <a:latin typeface="ＭＳ Ｐゴシック"/>
          </a:endParaRPr>
        </a:p>
      </xdr:txBody>
    </xdr:sp>
    <xdr:clientData/>
  </xdr:oneCellAnchor>
  <xdr:twoCellAnchor>
    <xdr:from>
      <xdr:col>2</xdr:col>
      <xdr:colOff>587375</xdr:colOff>
      <xdr:row>29</xdr:row>
      <xdr:rowOff>170053</xdr:rowOff>
    </xdr:from>
    <xdr:to>
      <xdr:col>3</xdr:col>
      <xdr:colOff>3175</xdr:colOff>
      <xdr:row>30</xdr:row>
      <xdr:rowOff>100203</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1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28</xdr:row>
      <xdr:rowOff>116730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491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115189</xdr:rowOff>
    </xdr:from>
    <xdr:to>
      <xdr:col>1</xdr:col>
      <xdr:colOff>485775</xdr:colOff>
      <xdr:row>30</xdr:row>
      <xdr:rowOff>45339</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0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61866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486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15756</xdr:rowOff>
    </xdr:from>
    <xdr:to>
      <xdr:col>6</xdr:col>
      <xdr:colOff>511175</xdr:colOff>
      <xdr:row>57</xdr:row>
      <xdr:rowOff>69476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788406"/>
          <a:ext cx="8382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69476</xdr:rowOff>
    </xdr:from>
    <xdr:to>
      <xdr:col>5</xdr:col>
      <xdr:colOff>358775</xdr:colOff>
      <xdr:row>57</xdr:row>
      <xdr:rowOff>139667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42126"/>
          <a:ext cx="889000" cy="7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77085</xdr:rowOff>
    </xdr:from>
    <xdr:to>
      <xdr:col>4</xdr:col>
      <xdr:colOff>155575</xdr:colOff>
      <xdr:row>57</xdr:row>
      <xdr:rowOff>139667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849735"/>
          <a:ext cx="889000" cy="6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44587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9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77085</xdr:rowOff>
    </xdr:from>
    <xdr:to>
      <xdr:col>2</xdr:col>
      <xdr:colOff>638175</xdr:colOff>
      <xdr:row>58</xdr:row>
      <xdr:rowOff>4412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49735"/>
          <a:ext cx="889000" cy="9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68481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1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95194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136406</xdr:rowOff>
    </xdr:from>
    <xdr:to>
      <xdr:col>6</xdr:col>
      <xdr:colOff>561975</xdr:colOff>
      <xdr:row>57</xdr:row>
      <xdr:rowOff>66556</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4584700" y="9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159283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69,136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18676</xdr:rowOff>
    </xdr:from>
    <xdr:to>
      <xdr:col>5</xdr:col>
      <xdr:colOff>409575</xdr:colOff>
      <xdr:row>57</xdr:row>
      <xdr:rowOff>120276</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3746500" y="97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136803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56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88867</xdr:rowOff>
    </xdr:from>
    <xdr:to>
      <xdr:col>4</xdr:col>
      <xdr:colOff>206375</xdr:colOff>
      <xdr:row>58</xdr:row>
      <xdr:rowOff>19017</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2857500" y="98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35544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63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26285</xdr:rowOff>
    </xdr:from>
    <xdr:to>
      <xdr:col>3</xdr:col>
      <xdr:colOff>3175</xdr:colOff>
      <xdr:row>57</xdr:row>
      <xdr:rowOff>127885</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968500" y="97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144412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57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125062</xdr:rowOff>
    </xdr:from>
    <xdr:to>
      <xdr:col>1</xdr:col>
      <xdr:colOff>485775</xdr:colOff>
      <xdr:row>58</xdr:row>
      <xdr:rowOff>55212</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079500" y="98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71739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6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48183</xdr:rowOff>
    </xdr:from>
    <xdr:to>
      <xdr:col>6</xdr:col>
      <xdr:colOff>511175</xdr:colOff>
      <xdr:row>78</xdr:row>
      <xdr:rowOff>54322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421283"/>
          <a:ext cx="8382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48183</xdr:rowOff>
    </xdr:from>
    <xdr:to>
      <xdr:col>5</xdr:col>
      <xdr:colOff>358775</xdr:colOff>
      <xdr:row>78</xdr:row>
      <xdr:rowOff>79578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21283"/>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79578</xdr:rowOff>
    </xdr:from>
    <xdr:to>
      <xdr:col>4</xdr:col>
      <xdr:colOff>155575</xdr:colOff>
      <xdr:row>78</xdr:row>
      <xdr:rowOff>88267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52678"/>
          <a:ext cx="889000" cy="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141065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1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88267</xdr:rowOff>
    </xdr:from>
    <xdr:to>
      <xdr:col>2</xdr:col>
      <xdr:colOff>638175</xdr:colOff>
      <xdr:row>78</xdr:row>
      <xdr:rowOff>97571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1367"/>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150330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1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155029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1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3522</xdr:rowOff>
    </xdr:from>
    <xdr:to>
      <xdr:col>6</xdr:col>
      <xdr:colOff>561975</xdr:colOff>
      <xdr:row>78</xdr:row>
      <xdr:rowOff>105122</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37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168833</xdr:rowOff>
    </xdr:from>
    <xdr:to>
      <xdr:col>5</xdr:col>
      <xdr:colOff>409575</xdr:colOff>
      <xdr:row>78</xdr:row>
      <xdr:rowOff>98983</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3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115510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14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28778</xdr:rowOff>
    </xdr:from>
    <xdr:to>
      <xdr:col>4</xdr:col>
      <xdr:colOff>206375</xdr:colOff>
      <xdr:row>78</xdr:row>
      <xdr:rowOff>130378</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4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121505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4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37467</xdr:rowOff>
    </xdr:from>
    <xdr:to>
      <xdr:col>3</xdr:col>
      <xdr:colOff>3175</xdr:colOff>
      <xdr:row>78</xdr:row>
      <xdr:rowOff>139067</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4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130194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50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46771</xdr:rowOff>
    </xdr:from>
    <xdr:to>
      <xdr:col>1</xdr:col>
      <xdr:colOff>485775</xdr:colOff>
      <xdr:row>78</xdr:row>
      <xdr:rowOff>148371</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41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139498</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51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28124</xdr:rowOff>
    </xdr:from>
    <xdr:to>
      <xdr:col>6</xdr:col>
      <xdr:colOff>511175</xdr:colOff>
      <xdr:row>98</xdr:row>
      <xdr:rowOff>36906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30224"/>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28124</xdr:rowOff>
    </xdr:from>
    <xdr:to>
      <xdr:col>5</xdr:col>
      <xdr:colOff>358775</xdr:colOff>
      <xdr:row>98</xdr:row>
      <xdr:rowOff>64185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0224"/>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64185</xdr:rowOff>
    </xdr:from>
    <xdr:to>
      <xdr:col>4</xdr:col>
      <xdr:colOff>155575</xdr:colOff>
      <xdr:row>98</xdr:row>
      <xdr:rowOff>79063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66285"/>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79063</xdr:rowOff>
    </xdr:from>
    <xdr:to>
      <xdr:col>2</xdr:col>
      <xdr:colOff>638175</xdr:colOff>
      <xdr:row>98</xdr:row>
      <xdr:rowOff>132975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81163"/>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a:extLst>
            <a:ext uri="{FF2B5EF4-FFF2-40B4-BE49-F238E27FC236}">
              <a16:creationId xmlns:a16="http://schemas.microsoft.com/office/drawing/2014/main" id="{00000000-0008-0000-0700-0000F8000000}"/>
            </a:ext>
          </a:extLst>
        </xdr:cNvPr>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157556</xdr:rowOff>
    </xdr:from>
    <xdr:to>
      <xdr:col>6</xdr:col>
      <xdr:colOff>561975</xdr:colOff>
      <xdr:row>98</xdr:row>
      <xdr:rowOff>87706</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4584700" y="167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135983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29,396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148774</xdr:rowOff>
    </xdr:from>
    <xdr:to>
      <xdr:col>5</xdr:col>
      <xdr:colOff>409575</xdr:colOff>
      <xdr:row>98</xdr:row>
      <xdr:rowOff>78924</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3746500" y="167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70051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13385</xdr:rowOff>
    </xdr:from>
    <xdr:to>
      <xdr:col>4</xdr:col>
      <xdr:colOff>206375</xdr:colOff>
      <xdr:row>98</xdr:row>
      <xdr:rowOff>114985</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2857500" y="168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106112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28263</xdr:rowOff>
    </xdr:from>
    <xdr:to>
      <xdr:col>3</xdr:col>
      <xdr:colOff>3175</xdr:colOff>
      <xdr:row>98</xdr:row>
      <xdr:rowOff>129863</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968500" y="168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120990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82175</xdr:rowOff>
    </xdr:from>
    <xdr:to>
      <xdr:col>1</xdr:col>
      <xdr:colOff>485775</xdr:colOff>
      <xdr:row>99</xdr:row>
      <xdr:rowOff>12325</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1079500" y="16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3452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10351</xdr:rowOff>
    </xdr:from>
    <xdr:to>
      <xdr:col>15</xdr:col>
      <xdr:colOff>180975</xdr:colOff>
      <xdr:row>39</xdr:row>
      <xdr:rowOff>10922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96901"/>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10160</xdr:rowOff>
    </xdr:from>
    <xdr:to>
      <xdr:col>14</xdr:col>
      <xdr:colOff>28575</xdr:colOff>
      <xdr:row>39</xdr:row>
      <xdr:rowOff>10351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9671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9207</xdr:rowOff>
    </xdr:from>
    <xdr:to>
      <xdr:col>12</xdr:col>
      <xdr:colOff>511175</xdr:colOff>
      <xdr:row>39</xdr:row>
      <xdr:rowOff>10160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9575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9207</xdr:rowOff>
    </xdr:from>
    <xdr:to>
      <xdr:col>11</xdr:col>
      <xdr:colOff>307975</xdr:colOff>
      <xdr:row>39</xdr:row>
      <xdr:rowOff>10351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9575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a:extLst>
            <a:ext uri="{FF2B5EF4-FFF2-40B4-BE49-F238E27FC236}">
              <a16:creationId xmlns:a16="http://schemas.microsoft.com/office/drawing/2014/main" id="{00000000-0008-0000-0700-000031010000}"/>
            </a:ext>
          </a:extLst>
        </xdr:cNvPr>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80535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131572</xdr:rowOff>
    </xdr:from>
    <xdr:to>
      <xdr:col>15</xdr:col>
      <xdr:colOff>231775</xdr:colOff>
      <xdr:row>39</xdr:row>
      <xdr:rowOff>61722</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104267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46499</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131001</xdr:rowOff>
    </xdr:from>
    <xdr:to>
      <xdr:col>14</xdr:col>
      <xdr:colOff>79375</xdr:colOff>
      <xdr:row>39</xdr:row>
      <xdr:rowOff>61151</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9588500" y="66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52278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3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130810</xdr:rowOff>
    </xdr:from>
    <xdr:to>
      <xdr:col>12</xdr:col>
      <xdr:colOff>561975</xdr:colOff>
      <xdr:row>39</xdr:row>
      <xdr:rowOff>60960</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8699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52087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3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129857</xdr:rowOff>
    </xdr:from>
    <xdr:to>
      <xdr:col>11</xdr:col>
      <xdr:colOff>358775</xdr:colOff>
      <xdr:row>39</xdr:row>
      <xdr:rowOff>60007</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7810500" y="66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51134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37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131001</xdr:rowOff>
    </xdr:from>
    <xdr:to>
      <xdr:col>10</xdr:col>
      <xdr:colOff>155575</xdr:colOff>
      <xdr:row>39</xdr:row>
      <xdr:rowOff>61151</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6921500" y="66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52278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3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121888</xdr:rowOff>
    </xdr:from>
    <xdr:to>
      <xdr:col>15</xdr:col>
      <xdr:colOff>180975</xdr:colOff>
      <xdr:row>58</xdr:row>
      <xdr:rowOff>125927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65988"/>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112611</xdr:rowOff>
    </xdr:from>
    <xdr:to>
      <xdr:col>14</xdr:col>
      <xdr:colOff>28575</xdr:colOff>
      <xdr:row>58</xdr:row>
      <xdr:rowOff>121888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10056711"/>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112611</xdr:rowOff>
    </xdr:from>
    <xdr:to>
      <xdr:col>12</xdr:col>
      <xdr:colOff>511175</xdr:colOff>
      <xdr:row>58</xdr:row>
      <xdr:rowOff>120974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10056711"/>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127322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120974</xdr:rowOff>
    </xdr:from>
    <xdr:to>
      <xdr:col>11</xdr:col>
      <xdr:colOff>307975</xdr:colOff>
      <xdr:row>58</xdr:row>
      <xdr:rowOff>131032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6507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123836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a:extLst>
            <a:ext uri="{FF2B5EF4-FFF2-40B4-BE49-F238E27FC236}">
              <a16:creationId xmlns:a16="http://schemas.microsoft.com/office/drawing/2014/main" id="{00000000-0008-0000-0700-00006A010000}"/>
            </a:ext>
          </a:extLst>
        </xdr:cNvPr>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161307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75127</xdr:rowOff>
    </xdr:from>
    <xdr:to>
      <xdr:col>15</xdr:col>
      <xdr:colOff>231775</xdr:colOff>
      <xdr:row>59</xdr:row>
      <xdr:rowOff>5277</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10426700" y="100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161504</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71088</xdr:rowOff>
    </xdr:from>
    <xdr:to>
      <xdr:col>14</xdr:col>
      <xdr:colOff>79375</xdr:colOff>
      <xdr:row>59</xdr:row>
      <xdr:rowOff>1238</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9588500" y="100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163815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7" y="101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61811</xdr:rowOff>
    </xdr:from>
    <xdr:to>
      <xdr:col>12</xdr:col>
      <xdr:colOff>561975</xdr:colOff>
      <xdr:row>58</xdr:row>
      <xdr:rowOff>163411</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8699500" y="100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154538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7" y="100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70174</xdr:rowOff>
    </xdr:from>
    <xdr:to>
      <xdr:col>11</xdr:col>
      <xdr:colOff>358775</xdr:colOff>
      <xdr:row>59</xdr:row>
      <xdr:rowOff>324</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7810500" y="100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162901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7" y="1010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80232</xdr:rowOff>
    </xdr:from>
    <xdr:to>
      <xdr:col>10</xdr:col>
      <xdr:colOff>155575</xdr:colOff>
      <xdr:row>59</xdr:row>
      <xdr:rowOff>10382</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6921500" y="100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1509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7" y="101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148386</xdr:rowOff>
    </xdr:from>
    <xdr:to>
      <xdr:col>15</xdr:col>
      <xdr:colOff>180975</xdr:colOff>
      <xdr:row>77</xdr:row>
      <xdr:rowOff>146253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78586"/>
          <a:ext cx="838200" cy="1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148386</xdr:rowOff>
    </xdr:from>
    <xdr:to>
      <xdr:col>14</xdr:col>
      <xdr:colOff>28575</xdr:colOff>
      <xdr:row>78</xdr:row>
      <xdr:rowOff>10731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78586"/>
          <a:ext cx="889000" cy="2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34886</xdr:rowOff>
    </xdr:from>
    <xdr:to>
      <xdr:col>12</xdr:col>
      <xdr:colOff>511175</xdr:colOff>
      <xdr:row>78</xdr:row>
      <xdr:rowOff>10731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065086"/>
          <a:ext cx="889000" cy="3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49636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34886</xdr:rowOff>
    </xdr:from>
    <xdr:to>
      <xdr:col>11</xdr:col>
      <xdr:colOff>307975</xdr:colOff>
      <xdr:row>78</xdr:row>
      <xdr:rowOff>58052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065086"/>
          <a:ext cx="889000" cy="3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28655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3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a:extLst>
            <a:ext uri="{FF2B5EF4-FFF2-40B4-BE49-F238E27FC236}">
              <a16:creationId xmlns:a16="http://schemas.microsoft.com/office/drawing/2014/main" id="{00000000-0008-0000-0700-0000A3010000}"/>
            </a:ext>
          </a:extLst>
        </xdr:cNvPr>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95453</xdr:rowOff>
    </xdr:from>
    <xdr:to>
      <xdr:col>15</xdr:col>
      <xdr:colOff>231775</xdr:colOff>
      <xdr:row>78</xdr:row>
      <xdr:rowOff>25603</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10426700" y="132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73880</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7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97586</xdr:rowOff>
    </xdr:from>
    <xdr:to>
      <xdr:col>14</xdr:col>
      <xdr:colOff>79375</xdr:colOff>
      <xdr:row>77</xdr:row>
      <xdr:rowOff>27736</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9588500" y="131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44264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9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131381</xdr:rowOff>
    </xdr:from>
    <xdr:to>
      <xdr:col>12</xdr:col>
      <xdr:colOff>561975</xdr:colOff>
      <xdr:row>78</xdr:row>
      <xdr:rowOff>61531</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8699500" y="133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52658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7" y="134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155536</xdr:rowOff>
    </xdr:from>
    <xdr:to>
      <xdr:col>11</xdr:col>
      <xdr:colOff>358775</xdr:colOff>
      <xdr:row>76</xdr:row>
      <xdr:rowOff>85686</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7810500" y="130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102214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7252</xdr:rowOff>
    </xdr:from>
    <xdr:to>
      <xdr:col>10</xdr:col>
      <xdr:colOff>155575</xdr:colOff>
      <xdr:row>78</xdr:row>
      <xdr:rowOff>108852</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6921500" y="133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99979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7" y="1347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15935</xdr:rowOff>
    </xdr:from>
    <xdr:to>
      <xdr:col>15</xdr:col>
      <xdr:colOff>180975</xdr:colOff>
      <xdr:row>95</xdr:row>
      <xdr:rowOff>156959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03685"/>
          <a:ext cx="838200" cy="1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156959</xdr:rowOff>
    </xdr:from>
    <xdr:to>
      <xdr:col>14</xdr:col>
      <xdr:colOff>28575</xdr:colOff>
      <xdr:row>96</xdr:row>
      <xdr:rowOff>90734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44709"/>
          <a:ext cx="889000" cy="10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166607</xdr:rowOff>
    </xdr:from>
    <xdr:to>
      <xdr:col>12</xdr:col>
      <xdr:colOff>511175</xdr:colOff>
      <xdr:row>96</xdr:row>
      <xdr:rowOff>90734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54357"/>
          <a:ext cx="889000" cy="9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166607</xdr:rowOff>
    </xdr:from>
    <xdr:to>
      <xdr:col>11</xdr:col>
      <xdr:colOff>307975</xdr:colOff>
      <xdr:row>96</xdr:row>
      <xdr:rowOff>146558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54357"/>
          <a:ext cx="889000" cy="1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39460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163639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136585</xdr:rowOff>
    </xdr:from>
    <xdr:to>
      <xdr:col>15</xdr:col>
      <xdr:colOff>231775</xdr:colOff>
      <xdr:row>95</xdr:row>
      <xdr:rowOff>66735</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10426700" y="1625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159462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106159</xdr:rowOff>
    </xdr:from>
    <xdr:to>
      <xdr:col>14</xdr:col>
      <xdr:colOff>79375</xdr:colOff>
      <xdr:row>96</xdr:row>
      <xdr:rowOff>36309</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9588500" y="163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52836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1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39934</xdr:rowOff>
    </xdr:from>
    <xdr:to>
      <xdr:col>12</xdr:col>
      <xdr:colOff>561975</xdr:colOff>
      <xdr:row>96</xdr:row>
      <xdr:rowOff>141534</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8699500" y="1649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132661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9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115807</xdr:rowOff>
    </xdr:from>
    <xdr:to>
      <xdr:col>11</xdr:col>
      <xdr:colOff>358775</xdr:colOff>
      <xdr:row>96</xdr:row>
      <xdr:rowOff>45957</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7810500" y="164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62484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1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95758</xdr:rowOff>
    </xdr:from>
    <xdr:to>
      <xdr:col>10</xdr:col>
      <xdr:colOff>155575</xdr:colOff>
      <xdr:row>97</xdr:row>
      <xdr:rowOff>25908</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6921500" y="165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17035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4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22352</xdr:rowOff>
    </xdr:from>
    <xdr:to>
      <xdr:col>23</xdr:col>
      <xdr:colOff>517525</xdr:colOff>
      <xdr:row>37</xdr:row>
      <xdr:rowOff>80073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66002"/>
          <a:ext cx="8382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22352</xdr:rowOff>
    </xdr:from>
    <xdr:to>
      <xdr:col>22</xdr:col>
      <xdr:colOff>365125</xdr:colOff>
      <xdr:row>37</xdr:row>
      <xdr:rowOff>63348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66002"/>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165189</xdr:rowOff>
    </xdr:from>
    <xdr:to>
      <xdr:col>21</xdr:col>
      <xdr:colOff>161925</xdr:colOff>
      <xdr:row>37</xdr:row>
      <xdr:rowOff>63348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65939"/>
          <a:ext cx="889000" cy="24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165189</xdr:rowOff>
    </xdr:from>
    <xdr:to>
      <xdr:col>19</xdr:col>
      <xdr:colOff>644525</xdr:colOff>
      <xdr:row>36</xdr:row>
      <xdr:rowOff>157607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65939"/>
          <a:ext cx="889000" cy="16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3891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29273</xdr:rowOff>
    </xdr:from>
    <xdr:to>
      <xdr:col>23</xdr:col>
      <xdr:colOff>568325</xdr:colOff>
      <xdr:row>37</xdr:row>
      <xdr:rowOff>130873</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6268700" y="63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7700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18,065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143002</xdr:rowOff>
    </xdr:from>
    <xdr:to>
      <xdr:col>22</xdr:col>
      <xdr:colOff>415925</xdr:colOff>
      <xdr:row>37</xdr:row>
      <xdr:rowOff>73152</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54305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89679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12548</xdr:rowOff>
    </xdr:from>
    <xdr:to>
      <xdr:col>21</xdr:col>
      <xdr:colOff>212725</xdr:colOff>
      <xdr:row>37</xdr:row>
      <xdr:rowOff>114148</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4541500" y="63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105275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114389</xdr:rowOff>
    </xdr:from>
    <xdr:to>
      <xdr:col>20</xdr:col>
      <xdr:colOff>9525</xdr:colOff>
      <xdr:row>36</xdr:row>
      <xdr:rowOff>44539</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3652500" y="61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35666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106807</xdr:rowOff>
    </xdr:from>
    <xdr:to>
      <xdr:col>18</xdr:col>
      <xdr:colOff>492125</xdr:colOff>
      <xdr:row>37</xdr:row>
      <xdr:rowOff>36957</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2763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53484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170921</xdr:rowOff>
    </xdr:from>
    <xdr:to>
      <xdr:col>23</xdr:col>
      <xdr:colOff>517525</xdr:colOff>
      <xdr:row>58</xdr:row>
      <xdr:rowOff>31050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43571"/>
          <a:ext cx="8382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108578</xdr:rowOff>
    </xdr:from>
    <xdr:to>
      <xdr:col>22</xdr:col>
      <xdr:colOff>365125</xdr:colOff>
      <xdr:row>57</xdr:row>
      <xdr:rowOff>170921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195428"/>
          <a:ext cx="889000" cy="7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108578</xdr:rowOff>
    </xdr:from>
    <xdr:to>
      <xdr:col>21</xdr:col>
      <xdr:colOff>161925</xdr:colOff>
      <xdr:row>58</xdr:row>
      <xdr:rowOff>23523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195428"/>
          <a:ext cx="889000" cy="77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106711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52489</xdr:rowOff>
    </xdr:from>
    <xdr:to>
      <xdr:col>19</xdr:col>
      <xdr:colOff>644525</xdr:colOff>
      <xdr:row>58</xdr:row>
      <xdr:rowOff>23523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53689"/>
          <a:ext cx="889000" cy="3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132177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a:extLst>
            <a:ext uri="{FF2B5EF4-FFF2-40B4-BE49-F238E27FC236}">
              <a16:creationId xmlns:a16="http://schemas.microsoft.com/office/drawing/2014/main" id="{00000000-0008-0000-0700-000051020000}"/>
            </a:ext>
          </a:extLst>
        </xdr:cNvPr>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151700</xdr:rowOff>
    </xdr:from>
    <xdr:to>
      <xdr:col>23</xdr:col>
      <xdr:colOff>568325</xdr:colOff>
      <xdr:row>58</xdr:row>
      <xdr:rowOff>81850</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6268700" y="99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130127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34,654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120121</xdr:rowOff>
    </xdr:from>
    <xdr:to>
      <xdr:col>22</xdr:col>
      <xdr:colOff>415925</xdr:colOff>
      <xdr:row>58</xdr:row>
      <xdr:rowOff>50271</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5430500" y="989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41398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8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36,588</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57778</xdr:rowOff>
    </xdr:from>
    <xdr:to>
      <xdr:col>21</xdr:col>
      <xdr:colOff>212725</xdr:colOff>
      <xdr:row>53</xdr:row>
      <xdr:rowOff>159378</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4541500" y="91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4455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9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144173</xdr:rowOff>
    </xdr:from>
    <xdr:to>
      <xdr:col>20</xdr:col>
      <xdr:colOff>9525</xdr:colOff>
      <xdr:row>58</xdr:row>
      <xdr:rowOff>74323</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3652500" y="991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65450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0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1689</xdr:rowOff>
    </xdr:from>
    <xdr:to>
      <xdr:col>18</xdr:col>
      <xdr:colOff>492125</xdr:colOff>
      <xdr:row>56</xdr:row>
      <xdr:rowOff>103289</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2763500" y="96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119816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59656</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42511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2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a:extLst>
            <a:ext uri="{FF2B5EF4-FFF2-40B4-BE49-F238E27FC236}">
              <a16:creationId xmlns:a16="http://schemas.microsoft.com/office/drawing/2014/main" id="{00000000-0008-0000-0700-00008A020000}"/>
            </a:ext>
          </a:extLst>
        </xdr:cNvPr>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105084</xdr:rowOff>
    </xdr:from>
    <xdr:to>
      <xdr:col>23</xdr:col>
      <xdr:colOff>517525</xdr:colOff>
      <xdr:row>98</xdr:row>
      <xdr:rowOff>108218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907184"/>
          <a:ext cx="8382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102797</xdr:rowOff>
    </xdr:from>
    <xdr:to>
      <xdr:col>22</xdr:col>
      <xdr:colOff>365125</xdr:colOff>
      <xdr:row>98</xdr:row>
      <xdr:rowOff>105084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9048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97622</xdr:rowOff>
    </xdr:from>
    <xdr:to>
      <xdr:col>21</xdr:col>
      <xdr:colOff>161925</xdr:colOff>
      <xdr:row>98</xdr:row>
      <xdr:rowOff>102797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899722"/>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a:extLst>
            <a:ext uri="{FF2B5EF4-FFF2-40B4-BE49-F238E27FC236}">
              <a16:creationId xmlns:a16="http://schemas.microsoft.com/office/drawing/2014/main" id="{00000000-0008-0000-0700-0000C0020000}"/>
            </a:ext>
          </a:extLst>
        </xdr:cNvPr>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97622</xdr:rowOff>
    </xdr:from>
    <xdr:to>
      <xdr:col>19</xdr:col>
      <xdr:colOff>644525</xdr:colOff>
      <xdr:row>98</xdr:row>
      <xdr:rowOff>110635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899722"/>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a:extLst>
            <a:ext uri="{FF2B5EF4-FFF2-40B4-BE49-F238E27FC236}">
              <a16:creationId xmlns:a16="http://schemas.microsoft.com/office/drawing/2014/main" id="{00000000-0008-0000-0700-0000C5020000}"/>
            </a:ext>
          </a:extLst>
        </xdr:cNvPr>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57418</xdr:rowOff>
    </xdr:from>
    <xdr:to>
      <xdr:col>23</xdr:col>
      <xdr:colOff>568325</xdr:colOff>
      <xdr:row>98</xdr:row>
      <xdr:rowOff>159018</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6268700" y="168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143795</xdr:rowOff>
    </xdr:from>
    <xdr:ext cx="469744"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77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54284</xdr:rowOff>
    </xdr:from>
    <xdr:to>
      <xdr:col>22</xdr:col>
      <xdr:colOff>415925</xdr:colOff>
      <xdr:row>98</xdr:row>
      <xdr:rowOff>155884</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5430500" y="168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147011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9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51997</xdr:rowOff>
    </xdr:from>
    <xdr:to>
      <xdr:col>21</xdr:col>
      <xdr:colOff>212725</xdr:colOff>
      <xdr:row>98</xdr:row>
      <xdr:rowOff>153597</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4541500" y="168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144724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46822</xdr:rowOff>
    </xdr:from>
    <xdr:to>
      <xdr:col>20</xdr:col>
      <xdr:colOff>9525</xdr:colOff>
      <xdr:row>98</xdr:row>
      <xdr:rowOff>148422</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3652500" y="168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139549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94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59835</xdr:rowOff>
    </xdr:from>
    <xdr:to>
      <xdr:col>18</xdr:col>
      <xdr:colOff>492125</xdr:colOff>
      <xdr:row>98</xdr:row>
      <xdr:rowOff>161435</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2763500" y="168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152562</xdr:rowOff>
    </xdr:from>
    <xdr:ext cx="469744"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79427" y="1695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146558</xdr:rowOff>
    </xdr:from>
    <xdr:to>
      <xdr:col>32</xdr:col>
      <xdr:colOff>187325</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147308"/>
          <a:ext cx="838200" cy="5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146558</xdr:rowOff>
    </xdr:from>
    <xdr:to>
      <xdr:col>31</xdr:col>
      <xdr:colOff>34925</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147308"/>
          <a:ext cx="889000" cy="5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8653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a:extLst>
            <a:ext uri="{FF2B5EF4-FFF2-40B4-BE49-F238E27FC236}">
              <a16:creationId xmlns:a16="http://schemas.microsoft.com/office/drawing/2014/main" id="{00000000-0008-0000-0700-0000FC020000}"/>
            </a:ext>
          </a:extLst>
        </xdr:cNvPr>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a:extLst>
            <a:ext uri="{FF2B5EF4-FFF2-40B4-BE49-F238E27FC236}">
              <a16:creationId xmlns:a16="http://schemas.microsoft.com/office/drawing/2014/main" id="{00000000-0008-0000-0700-0000FE020000}"/>
            </a:ext>
          </a:extLst>
        </xdr:cNvPr>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95758</xdr:rowOff>
    </xdr:from>
    <xdr:to>
      <xdr:col>31</xdr:col>
      <xdr:colOff>85725</xdr:colOff>
      <xdr:row>36</xdr:row>
      <xdr:rowOff>25908</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21272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34</xdr:row>
      <xdr:rowOff>42435</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4017" y="5871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の年毎増減が大きく変動していることは、町内商工業振興の補助金等の増減によるものであるが、これは景気の動向や企業等の経営状況やそれに伴う設備投資等の増減によるものであり、今後も為替相場などによる経済の動向により大きく変動することが見込まれるが、企業等への支援策はこれからの本町財政を支えていくうえでも大きな投資と捉え継続していく。</a:t>
          </a:r>
        </a:p>
        <a:p>
          <a:r>
            <a:rPr kumimoji="1" lang="ja-JP" altLang="en-US" sz="1300">
              <a:latin typeface="ＭＳ Ｐゴシック"/>
            </a:rPr>
            <a:t>　土木費が住民一人当たり４７，９１４円で、前年度から６，１６９円増加となっている。これは、公園整備を２箇所実施したこと等によるものである。今後も施設及びインフラの整備、改修、更新については、計画に基づき事業の効果や効率をよく見極めながら、事業費が過大にならないよう留意する。</a:t>
          </a:r>
          <a:endParaRPr kumimoji="1" lang="en-US" altLang="ja-JP" sz="1300">
            <a:latin typeface="ＭＳ Ｐゴシック"/>
          </a:endParaRPr>
        </a:p>
        <a:p>
          <a:r>
            <a:rPr kumimoji="1" lang="ja-JP" altLang="en-US" sz="1300">
              <a:latin typeface="ＭＳ Ｐゴシック"/>
            </a:rPr>
            <a:t>　民生費は、北保育園建設工事費の減などにより、昨年度比４</a:t>
          </a:r>
          <a:r>
            <a:rPr kumimoji="1" lang="en-US" altLang="ja-JP" sz="1300">
              <a:latin typeface="ＭＳ Ｐゴシック"/>
            </a:rPr>
            <a:t>,</a:t>
          </a:r>
          <a:r>
            <a:rPr kumimoji="1" lang="ja-JP" altLang="en-US" sz="1300">
              <a:latin typeface="ＭＳ Ｐゴシック"/>
            </a:rPr>
            <a:t>８３５円減少した。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歳出を概ね例年並みに抑えたものの、税制改正による法人税収減の影響が大きく、歳入の減少に伴って実質収支額、実質単年度収支額も昨年度より減少した。</a:t>
          </a:r>
        </a:p>
        <a:p>
          <a:r>
            <a:rPr kumimoji="1" lang="ja-JP" altLang="en-US" sz="1400">
              <a:latin typeface="ＭＳ ゴシック" pitchFamily="49" charset="-128"/>
              <a:ea typeface="ＭＳ ゴシック" pitchFamily="49" charset="-128"/>
            </a:rPr>
            <a:t>　財政調整基金は、中長期的な見通しのもと、前年度決算剰余金を中心に積み立てるとともに、最低水準の取り崩しに努めている。Ｈ２８は取り崩しを行わず、決算剰余金を積み立てたことで残高が増加した。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法人税収減により黒字幅は縮小したものの、引き続き財政構造の健全性は保たれていると言える。</a:t>
          </a:r>
        </a:p>
        <a:p>
          <a:r>
            <a:rPr kumimoji="1" lang="ja-JP" altLang="en-US" sz="1400">
              <a:latin typeface="ＭＳ ゴシック" pitchFamily="49" charset="-128"/>
              <a:ea typeface="ＭＳ ゴシック" pitchFamily="49" charset="-128"/>
            </a:rPr>
            <a:t>　また、今後も一般会計の黒字に頼らない事業特別会計の健全な運営に努め、継続的な財政の健全化に取り組む。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8664582</v>
      </c>
      <c r="BO4" s="411"/>
      <c r="BP4" s="411"/>
      <c r="BQ4" s="411"/>
      <c r="BR4" s="411"/>
      <c r="BS4" s="411"/>
      <c r="BT4" s="411"/>
      <c r="BU4" s="412"/>
      <c r="BV4" s="410">
        <v>9011177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3.5</v>
      </c>
      <c r="CU4" s="588"/>
      <c r="CV4" s="588"/>
      <c r="CW4" s="588"/>
      <c r="CX4" s="588"/>
      <c r="CY4" s="588"/>
      <c r="CZ4" s="588"/>
      <c r="DA4" s="589"/>
      <c r="DB4" s="587">
        <v>8.1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8375504</v>
      </c>
      <c r="BO5" s="416"/>
      <c r="BP5" s="416"/>
      <c r="BQ5" s="416"/>
      <c r="BR5" s="416"/>
      <c r="BS5" s="416"/>
      <c r="BT5" s="416"/>
      <c r="BU5" s="417"/>
      <c r="BV5" s="415">
        <v>8357600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76.900000000000006</v>
      </c>
      <c r="CU5" s="386"/>
      <c r="CV5" s="386"/>
      <c r="CW5" s="386"/>
      <c r="CX5" s="386"/>
      <c r="CY5" s="386"/>
      <c r="CZ5" s="386"/>
      <c r="DA5" s="387"/>
      <c r="DB5" s="385">
        <v>71.099999999999994</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87</v>
      </c>
      <c r="AV6" s="473"/>
      <c r="AW6" s="473"/>
      <c r="AX6" s="473"/>
      <c r="AY6" s="395" t="s">
        <v>88</v>
      </c>
      <c r="AZ6" s="396"/>
      <c r="BA6" s="396"/>
      <c r="BB6" s="396"/>
      <c r="BC6" s="396"/>
      <c r="BD6" s="396"/>
      <c r="BE6" s="396"/>
      <c r="BF6" s="396"/>
      <c r="BG6" s="396"/>
      <c r="BH6" s="396"/>
      <c r="BI6" s="396"/>
      <c r="BJ6" s="396"/>
      <c r="BK6" s="396"/>
      <c r="BL6" s="396"/>
      <c r="BM6" s="397"/>
      <c r="BN6" s="415">
        <v>289078</v>
      </c>
      <c r="BO6" s="416"/>
      <c r="BP6" s="416"/>
      <c r="BQ6" s="416"/>
      <c r="BR6" s="416"/>
      <c r="BS6" s="416"/>
      <c r="BT6" s="416"/>
      <c r="BU6" s="417"/>
      <c r="BV6" s="415">
        <v>653577</v>
      </c>
      <c r="BW6" s="416"/>
      <c r="BX6" s="416"/>
      <c r="BY6" s="416"/>
      <c r="BZ6" s="416"/>
      <c r="CA6" s="416"/>
      <c r="CB6" s="416"/>
      <c r="CC6" s="417"/>
      <c r="CD6" s="424" t="s">
        <v>89</v>
      </c>
      <c r="CE6" s="425"/>
      <c r="CF6" s="425"/>
      <c r="CG6" s="425"/>
      <c r="CH6" s="425"/>
      <c r="CI6" s="425"/>
      <c r="CJ6" s="425"/>
      <c r="CK6" s="425"/>
      <c r="CL6" s="425"/>
      <c r="CM6" s="425"/>
      <c r="CN6" s="425"/>
      <c r="CO6" s="425"/>
      <c r="CP6" s="425"/>
      <c r="CQ6" s="425"/>
      <c r="CR6" s="425"/>
      <c r="CS6" s="426"/>
      <c r="CT6" s="561">
        <v>76.900000000000006</v>
      </c>
      <c r="CU6" s="562"/>
      <c r="CV6" s="562"/>
      <c r="CW6" s="562"/>
      <c r="CX6" s="562"/>
      <c r="CY6" s="562"/>
      <c r="CZ6" s="562"/>
      <c r="DA6" s="563"/>
      <c r="DB6" s="561">
        <v>71.099999999999994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90</v>
      </c>
      <c r="AN7" s="389"/>
      <c r="AO7" s="389"/>
      <c r="AP7" s="389"/>
      <c r="AQ7" s="389"/>
      <c r="AR7" s="389"/>
      <c r="AS7" s="389"/>
      <c r="AT7" s="390"/>
      <c r="AU7" s="472" t="s">
        <v>91</v>
      </c>
      <c r="AV7" s="473"/>
      <c r="AW7" s="473"/>
      <c r="AX7" s="473"/>
      <c r="AY7" s="395" t="s">
        <v>92</v>
      </c>
      <c r="AZ7" s="396"/>
      <c r="BA7" s="396"/>
      <c r="BB7" s="396"/>
      <c r="BC7" s="396"/>
      <c r="BD7" s="396"/>
      <c r="BE7" s="396"/>
      <c r="BF7" s="396"/>
      <c r="BG7" s="396"/>
      <c r="BH7" s="396"/>
      <c r="BI7" s="396"/>
      <c r="BJ7" s="396"/>
      <c r="BK7" s="396"/>
      <c r="BL7" s="396"/>
      <c r="BM7" s="397"/>
      <c r="BN7" s="415">
        <v>57680</v>
      </c>
      <c r="BO7" s="416"/>
      <c r="BP7" s="416"/>
      <c r="BQ7" s="416"/>
      <c r="BR7" s="416"/>
      <c r="BS7" s="416"/>
      <c r="BT7" s="416"/>
      <c r="BU7" s="417"/>
      <c r="BV7" s="415">
        <v>141559</v>
      </c>
      <c r="BW7" s="416"/>
      <c r="BX7" s="416"/>
      <c r="BY7" s="416"/>
      <c r="BZ7" s="416"/>
      <c r="CA7" s="416"/>
      <c r="CB7" s="416"/>
      <c r="CC7" s="417"/>
      <c r="CD7" s="424" t="s">
        <v>93</v>
      </c>
      <c r="CE7" s="425"/>
      <c r="CF7" s="425"/>
      <c r="CG7" s="425"/>
      <c r="CH7" s="425"/>
      <c r="CI7" s="425"/>
      <c r="CJ7" s="425"/>
      <c r="CK7" s="425"/>
      <c r="CL7" s="425"/>
      <c r="CM7" s="425"/>
      <c r="CN7" s="425"/>
      <c r="CO7" s="425"/>
      <c r="CP7" s="425"/>
      <c r="CQ7" s="425"/>
      <c r="CR7" s="425"/>
      <c r="CS7" s="426"/>
      <c r="CT7" s="415">
        <v>6580037</v>
      </c>
      <c r="CU7" s="416"/>
      <c r="CV7" s="416"/>
      <c r="CW7" s="416"/>
      <c r="CX7" s="416"/>
      <c r="CY7" s="416"/>
      <c r="CZ7" s="416"/>
      <c r="DA7" s="417"/>
      <c r="DB7" s="415">
        <v>6296479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94</v>
      </c>
      <c r="AN8" s="389"/>
      <c r="AO8" s="389"/>
      <c r="AP8" s="389"/>
      <c r="AQ8" s="389"/>
      <c r="AR8" s="389"/>
      <c r="AS8" s="389"/>
      <c r="AT8" s="390"/>
      <c r="AU8" s="472" t="s">
        <v>95</v>
      </c>
      <c r="AV8" s="473"/>
      <c r="AW8" s="473"/>
      <c r="AX8" s="473"/>
      <c r="AY8" s="395" t="s">
        <v>96</v>
      </c>
      <c r="AZ8" s="396"/>
      <c r="BA8" s="396"/>
      <c r="BB8" s="396"/>
      <c r="BC8" s="396"/>
      <c r="BD8" s="396"/>
      <c r="BE8" s="396"/>
      <c r="BF8" s="396"/>
      <c r="BG8" s="396"/>
      <c r="BH8" s="396"/>
      <c r="BI8" s="396"/>
      <c r="BJ8" s="396"/>
      <c r="BK8" s="396"/>
      <c r="BL8" s="396"/>
      <c r="BM8" s="397"/>
      <c r="BN8" s="415">
        <v>231398</v>
      </c>
      <c r="BO8" s="416"/>
      <c r="BP8" s="416"/>
      <c r="BQ8" s="416"/>
      <c r="BR8" s="416"/>
      <c r="BS8" s="416"/>
      <c r="BT8" s="416"/>
      <c r="BU8" s="417"/>
      <c r="BV8" s="415">
        <v>512018</v>
      </c>
      <c r="BW8" s="416"/>
      <c r="BX8" s="416"/>
      <c r="BY8" s="416"/>
      <c r="BZ8" s="416"/>
      <c r="CA8" s="416"/>
      <c r="CB8" s="416"/>
      <c r="CC8" s="417"/>
      <c r="CD8" s="424" t="s">
        <v>97</v>
      </c>
      <c r="CE8" s="425"/>
      <c r="CF8" s="425"/>
      <c r="CG8" s="425"/>
      <c r="CH8" s="425"/>
      <c r="CI8" s="425"/>
      <c r="CJ8" s="425"/>
      <c r="CK8" s="425"/>
      <c r="CL8" s="425"/>
      <c r="CM8" s="425"/>
      <c r="CN8" s="425"/>
      <c r="CO8" s="425"/>
      <c r="CP8" s="425"/>
      <c r="CQ8" s="425"/>
      <c r="CR8" s="425"/>
      <c r="CS8" s="426"/>
      <c r="CT8" s="524">
        <v>1.23</v>
      </c>
      <c r="CU8" s="525"/>
      <c r="CV8" s="525"/>
      <c r="CW8" s="525"/>
      <c r="CX8" s="525"/>
      <c r="CY8" s="525"/>
      <c r="CZ8" s="525"/>
      <c r="DA8" s="526"/>
      <c r="DB8" s="524">
        <v>1.17</v>
      </c>
      <c r="DC8" s="525"/>
      <c r="DD8" s="525"/>
      <c r="DE8" s="525"/>
      <c r="DF8" s="525"/>
      <c r="DG8" s="525"/>
      <c r="DH8" s="525"/>
      <c r="DI8" s="526"/>
      <c r="DJ8" s="139"/>
      <c r="DK8" s="139"/>
      <c r="DL8" s="139"/>
      <c r="DM8" s="139"/>
      <c r="DN8" s="139"/>
      <c r="DO8" s="139"/>
    </row>
    <row r="9" spans="1:119" ht="18.75" customHeight="1" thickBot="1" x14ac:dyDescent="0.2">
      <c r="A9" s="140"/>
      <c r="B9" s="550" t="s">
        <v>98</v>
      </c>
      <c r="C9" s="551"/>
      <c r="D9" s="551"/>
      <c r="E9" s="551"/>
      <c r="F9" s="551"/>
      <c r="G9" s="551"/>
      <c r="H9" s="551"/>
      <c r="I9" s="551"/>
      <c r="J9" s="551"/>
      <c r="K9" s="478"/>
      <c r="L9" s="552" t="s">
        <v>99</v>
      </c>
      <c r="M9" s="553"/>
      <c r="N9" s="553"/>
      <c r="O9" s="553"/>
      <c r="P9" s="553"/>
      <c r="Q9" s="554"/>
      <c r="R9" s="555">
        <v>23274</v>
      </c>
      <c r="S9" s="556"/>
      <c r="T9" s="556"/>
      <c r="U9" s="556"/>
      <c r="V9" s="557"/>
      <c r="W9" s="494" t="s">
        <v>100</v>
      </c>
      <c r="X9" s="495"/>
      <c r="Y9" s="495"/>
      <c r="Z9" s="495"/>
      <c r="AA9" s="495"/>
      <c r="AB9" s="495"/>
      <c r="AC9" s="495"/>
      <c r="AD9" s="495"/>
      <c r="AE9" s="495"/>
      <c r="AF9" s="495"/>
      <c r="AG9" s="495"/>
      <c r="AH9" s="495"/>
      <c r="AI9" s="495"/>
      <c r="AJ9" s="495"/>
      <c r="AK9" s="495"/>
      <c r="AL9" s="558"/>
      <c r="AM9" s="484" t="s">
        <v>101</v>
      </c>
      <c r="AN9" s="389"/>
      <c r="AO9" s="389"/>
      <c r="AP9" s="389"/>
      <c r="AQ9" s="389"/>
      <c r="AR9" s="389"/>
      <c r="AS9" s="389"/>
      <c r="AT9" s="390"/>
      <c r="AU9" s="472" t="s">
        <v>87</v>
      </c>
      <c r="AV9" s="473"/>
      <c r="AW9" s="473"/>
      <c r="AX9" s="473"/>
      <c r="AY9" s="395" t="s">
        <v>102</v>
      </c>
      <c r="AZ9" s="396"/>
      <c r="BA9" s="396"/>
      <c r="BB9" s="396"/>
      <c r="BC9" s="396"/>
      <c r="BD9" s="396"/>
      <c r="BE9" s="396"/>
      <c r="BF9" s="396"/>
      <c r="BG9" s="396"/>
      <c r="BH9" s="396"/>
      <c r="BI9" s="396"/>
      <c r="BJ9" s="396"/>
      <c r="BK9" s="396"/>
      <c r="BL9" s="396"/>
      <c r="BM9" s="397"/>
      <c r="BN9" s="415">
        <v>-280620</v>
      </c>
      <c r="BO9" s="416"/>
      <c r="BP9" s="416"/>
      <c r="BQ9" s="416"/>
      <c r="BR9" s="416"/>
      <c r="BS9" s="416"/>
      <c r="BT9" s="416"/>
      <c r="BU9" s="417"/>
      <c r="BV9" s="415">
        <v>301316</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3.5</v>
      </c>
      <c r="CU9" s="386"/>
      <c r="CV9" s="386"/>
      <c r="CW9" s="386"/>
      <c r="CX9" s="386"/>
      <c r="CY9" s="386"/>
      <c r="CZ9" s="386"/>
      <c r="DA9" s="387"/>
      <c r="DB9" s="385">
        <v>3.4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22446</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254590</v>
      </c>
      <c r="BO10" s="416"/>
      <c r="BP10" s="416"/>
      <c r="BQ10" s="416"/>
      <c r="BR10" s="416"/>
      <c r="BS10" s="416"/>
      <c r="BT10" s="416"/>
      <c r="BU10" s="417"/>
      <c r="BV10" s="415">
        <v>101734</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23725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23264</v>
      </c>
      <c r="S13" s="517"/>
      <c r="T13" s="517"/>
      <c r="U13" s="517"/>
      <c r="V13" s="518"/>
      <c r="W13" s="504" t="s">
        <v>125</v>
      </c>
      <c r="X13" s="428"/>
      <c r="Y13" s="428"/>
      <c r="Z13" s="428"/>
      <c r="AA13" s="428"/>
      <c r="AB13" s="429"/>
      <c r="AC13" s="391">
        <v>190</v>
      </c>
      <c r="AD13" s="392"/>
      <c r="AE13" s="392"/>
      <c r="AF13" s="392"/>
      <c r="AG13" s="393"/>
      <c r="AH13" s="391">
        <v>212</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-26030</v>
      </c>
      <c r="BO13" s="416"/>
      <c r="BP13" s="416"/>
      <c r="BQ13" s="416"/>
      <c r="BR13" s="416"/>
      <c r="BS13" s="416"/>
      <c r="BT13" s="416"/>
      <c r="BU13" s="417"/>
      <c r="BV13" s="415">
        <v>403050</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0.8</v>
      </c>
      <c r="CU13" s="386"/>
      <c r="CV13" s="386"/>
      <c r="CW13" s="386"/>
      <c r="CX13" s="386"/>
      <c r="CY13" s="386"/>
      <c r="CZ13" s="386"/>
      <c r="DA13" s="387"/>
      <c r="DB13" s="385">
        <v>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23422</v>
      </c>
      <c r="S14" s="517"/>
      <c r="T14" s="517"/>
      <c r="U14" s="517"/>
      <c r="V14" s="518"/>
      <c r="W14" s="519"/>
      <c r="X14" s="431"/>
      <c r="Y14" s="431"/>
      <c r="Z14" s="431"/>
      <c r="AA14" s="431"/>
      <c r="AB14" s="432"/>
      <c r="AC14" s="509">
        <v>1.7</v>
      </c>
      <c r="AD14" s="510"/>
      <c r="AE14" s="510"/>
      <c r="AF14" s="510"/>
      <c r="AG14" s="511"/>
      <c r="AH14" s="509">
        <v>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23025</v>
      </c>
      <c r="S15" s="517"/>
      <c r="T15" s="517"/>
      <c r="U15" s="517"/>
      <c r="V15" s="518"/>
      <c r="W15" s="504" t="s">
        <v>132</v>
      </c>
      <c r="X15" s="428"/>
      <c r="Y15" s="428"/>
      <c r="Z15" s="428"/>
      <c r="AA15" s="428"/>
      <c r="AB15" s="429"/>
      <c r="AC15" s="391">
        <v>4550</v>
      </c>
      <c r="AD15" s="392"/>
      <c r="AE15" s="392"/>
      <c r="AF15" s="392"/>
      <c r="AG15" s="393"/>
      <c r="AH15" s="391">
        <v>4550</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5069008</v>
      </c>
      <c r="BO15" s="411"/>
      <c r="BP15" s="411"/>
      <c r="BQ15" s="411"/>
      <c r="BR15" s="411"/>
      <c r="BS15" s="411"/>
      <c r="BT15" s="411"/>
      <c r="BU15" s="412"/>
      <c r="BV15" s="410">
        <v>4844228</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40.1</v>
      </c>
      <c r="AD16" s="510"/>
      <c r="AE16" s="510"/>
      <c r="AF16" s="510"/>
      <c r="AG16" s="511"/>
      <c r="AH16" s="509">
        <v>42.2</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3984473</v>
      </c>
      <c r="BO16" s="416"/>
      <c r="BP16" s="416"/>
      <c r="BQ16" s="416"/>
      <c r="BR16" s="416"/>
      <c r="BS16" s="416"/>
      <c r="BT16" s="416"/>
      <c r="BU16" s="417"/>
      <c r="BV16" s="415">
        <v>3931375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6617</v>
      </c>
      <c r="AD17" s="392"/>
      <c r="AE17" s="392"/>
      <c r="AF17" s="392"/>
      <c r="AG17" s="393"/>
      <c r="AH17" s="391">
        <v>6011</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6580037</v>
      </c>
      <c r="BO17" s="416"/>
      <c r="BP17" s="416"/>
      <c r="BQ17" s="416"/>
      <c r="BR17" s="416"/>
      <c r="BS17" s="416"/>
      <c r="BT17" s="416"/>
      <c r="BU17" s="417"/>
      <c r="BV17" s="415">
        <v>6296479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13.61</v>
      </c>
      <c r="M18" s="480"/>
      <c r="N18" s="480"/>
      <c r="O18" s="480"/>
      <c r="P18" s="480"/>
      <c r="Q18" s="480"/>
      <c r="R18" s="481"/>
      <c r="S18" s="481"/>
      <c r="T18" s="481"/>
      <c r="U18" s="481"/>
      <c r="V18" s="482"/>
      <c r="W18" s="496"/>
      <c r="X18" s="497"/>
      <c r="Y18" s="497"/>
      <c r="Z18" s="497"/>
      <c r="AA18" s="497"/>
      <c r="AB18" s="505"/>
      <c r="AC18" s="379">
        <v>58.3</v>
      </c>
      <c r="AD18" s="380"/>
      <c r="AE18" s="380"/>
      <c r="AF18" s="380"/>
      <c r="AG18" s="483"/>
      <c r="AH18" s="379">
        <v>55.8</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4740096</v>
      </c>
      <c r="BO18" s="416"/>
      <c r="BP18" s="416"/>
      <c r="BQ18" s="416"/>
      <c r="BR18" s="416"/>
      <c r="BS18" s="416"/>
      <c r="BT18" s="416"/>
      <c r="BU18" s="417"/>
      <c r="BV18" s="415">
        <v>4638466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1710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6769493</v>
      </c>
      <c r="BO19" s="416"/>
      <c r="BP19" s="416"/>
      <c r="BQ19" s="416"/>
      <c r="BR19" s="416"/>
      <c r="BS19" s="416"/>
      <c r="BT19" s="416"/>
      <c r="BU19" s="417"/>
      <c r="BV19" s="415">
        <v>6925371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8316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2753920</v>
      </c>
      <c r="BO23" s="416"/>
      <c r="BP23" s="416"/>
      <c r="BQ23" s="416"/>
      <c r="BR23" s="416"/>
      <c r="BS23" s="416"/>
      <c r="BT23" s="416"/>
      <c r="BU23" s="417"/>
      <c r="BV23" s="415">
        <v>2853331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8850</v>
      </c>
      <c r="R24" s="392"/>
      <c r="S24" s="392"/>
      <c r="T24" s="392"/>
      <c r="U24" s="392"/>
      <c r="V24" s="393"/>
      <c r="W24" s="457"/>
      <c r="X24" s="448"/>
      <c r="Y24" s="449"/>
      <c r="Z24" s="388" t="s">
        <v>156</v>
      </c>
      <c r="AA24" s="389"/>
      <c r="AB24" s="389"/>
      <c r="AC24" s="389"/>
      <c r="AD24" s="389"/>
      <c r="AE24" s="389"/>
      <c r="AF24" s="389"/>
      <c r="AG24" s="390"/>
      <c r="AH24" s="391">
        <v>159</v>
      </c>
      <c r="AI24" s="392"/>
      <c r="AJ24" s="392"/>
      <c r="AK24" s="392"/>
      <c r="AL24" s="393"/>
      <c r="AM24" s="391">
        <v>489879</v>
      </c>
      <c r="AN24" s="392"/>
      <c r="AO24" s="392"/>
      <c r="AP24" s="392"/>
      <c r="AQ24" s="392"/>
      <c r="AR24" s="393"/>
      <c r="AS24" s="391">
        <v>3081</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2700280</v>
      </c>
      <c r="BO24" s="416"/>
      <c r="BP24" s="416"/>
      <c r="BQ24" s="416"/>
      <c r="BR24" s="416"/>
      <c r="BS24" s="416"/>
      <c r="BT24" s="416"/>
      <c r="BU24" s="417"/>
      <c r="BV24" s="415">
        <v>2745771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7080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400</v>
      </c>
      <c r="BO25" s="411"/>
      <c r="BP25" s="411"/>
      <c r="BQ25" s="411"/>
      <c r="BR25" s="411"/>
      <c r="BS25" s="411"/>
      <c r="BT25" s="411"/>
      <c r="BU25" s="412"/>
      <c r="BV25" s="410" t="s">
        <v>122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6630</v>
      </c>
      <c r="R26" s="392"/>
      <c r="S26" s="392"/>
      <c r="T26" s="392"/>
      <c r="U26" s="392"/>
      <c r="V26" s="393"/>
      <c r="W26" s="457"/>
      <c r="X26" s="448"/>
      <c r="Y26" s="449"/>
      <c r="Z26" s="388" t="s">
        <v>162</v>
      </c>
      <c r="AA26" s="470"/>
      <c r="AB26" s="470"/>
      <c r="AC26" s="470"/>
      <c r="AD26" s="470"/>
      <c r="AE26" s="470"/>
      <c r="AF26" s="470"/>
      <c r="AG26" s="471"/>
      <c r="AH26" s="391">
        <v>3</v>
      </c>
      <c r="AI26" s="392"/>
      <c r="AJ26" s="392"/>
      <c r="AK26" s="392"/>
      <c r="AL26" s="393"/>
      <c r="AM26" s="391">
        <v>6945</v>
      </c>
      <c r="AN26" s="392"/>
      <c r="AO26" s="392"/>
      <c r="AP26" s="392"/>
      <c r="AQ26" s="392"/>
      <c r="AR26" s="393"/>
      <c r="AS26" s="391">
        <v>2315</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3890</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166</v>
      </c>
      <c r="AN27" s="392"/>
      <c r="AO27" s="392"/>
      <c r="AP27" s="392"/>
      <c r="AQ27" s="392"/>
      <c r="AR27" s="393"/>
      <c r="AS27" s="391" t="s">
        <v>166</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190383</v>
      </c>
      <c r="BO27" s="419"/>
      <c r="BP27" s="419"/>
      <c r="BQ27" s="419"/>
      <c r="BR27" s="419"/>
      <c r="BS27" s="419"/>
      <c r="BT27" s="419"/>
      <c r="BU27" s="420"/>
      <c r="BV27" s="418">
        <v>190314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3210</v>
      </c>
      <c r="R28" s="392"/>
      <c r="S28" s="392"/>
      <c r="T28" s="392"/>
      <c r="U28" s="392"/>
      <c r="V28" s="393"/>
      <c r="W28" s="457"/>
      <c r="X28" s="448"/>
      <c r="Y28" s="449"/>
      <c r="Z28" s="388" t="s">
        <v>169</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2713859</v>
      </c>
      <c r="BO28" s="411"/>
      <c r="BP28" s="411"/>
      <c r="BQ28" s="411"/>
      <c r="BR28" s="411"/>
      <c r="BS28" s="411"/>
      <c r="BT28" s="411"/>
      <c r="BU28" s="412"/>
      <c r="BV28" s="410">
        <v>2459269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13</v>
      </c>
      <c r="M29" s="392"/>
      <c r="N29" s="392"/>
      <c r="O29" s="392"/>
      <c r="P29" s="393"/>
      <c r="Q29" s="391">
        <v>2920</v>
      </c>
      <c r="R29" s="392"/>
      <c r="S29" s="392"/>
      <c r="T29" s="392"/>
      <c r="U29" s="392"/>
      <c r="V29" s="393"/>
      <c r="W29" s="458"/>
      <c r="X29" s="459"/>
      <c r="Y29" s="460"/>
      <c r="Z29" s="388" t="s">
        <v>173</v>
      </c>
      <c r="AA29" s="389"/>
      <c r="AB29" s="389"/>
      <c r="AC29" s="389"/>
      <c r="AD29" s="389"/>
      <c r="AE29" s="389"/>
      <c r="AF29" s="389"/>
      <c r="AG29" s="390"/>
      <c r="AH29" s="391">
        <v>160</v>
      </c>
      <c r="AI29" s="392"/>
      <c r="AJ29" s="392"/>
      <c r="AK29" s="392"/>
      <c r="AL29" s="393"/>
      <c r="AM29" s="391">
        <v>493968</v>
      </c>
      <c r="AN29" s="392"/>
      <c r="AO29" s="392"/>
      <c r="AP29" s="392"/>
      <c r="AQ29" s="392"/>
      <c r="AR29" s="393"/>
      <c r="AS29" s="391">
        <v>3087</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95.2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1512016</v>
      </c>
      <c r="BO30" s="419"/>
      <c r="BP30" s="419"/>
      <c r="BQ30" s="419"/>
      <c r="BR30" s="419"/>
      <c r="BS30" s="419"/>
      <c r="BT30" s="419"/>
      <c r="BU30" s="420"/>
      <c r="BV30" s="418">
        <v>1326322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愛知県市町村職員退職手当組合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国際交流事業特別会計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IF('各会計、関係団体の財政状況及び健全化判断比率'!B32="","",'各会計、関係団体の財政状況及び健全化判断比率'!B32)</f>
        <v>農業集落家庭排水事業特別会計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愛知県後期高齢者医療広域連合（一般会計）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土地取得特別会計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愛知県後期高齢者医療広域連合（後期高齢者医療特別会計）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社本育英事業特別会計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丹羽広域事務組合（一般会計）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丹羽広域事務組合（水道事業会計）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愛北広域事務組合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江南丹羽環境管理組合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尾張市町交通災害共済組合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5.29</v>
      </c>
      <c r="G34" s="33">
        <v>3.45</v>
      </c>
      <c r="H34" s="33">
        <v>3.45</v>
      </c>
      <c r="I34" s="33">
        <v>8</v>
      </c>
      <c r="J34" s="34">
        <v>3.4</v>
      </c>
      <c r="K34" s="22"/>
      <c r="L34" s="22"/>
      <c r="M34" s="22"/>
      <c r="N34" s="22"/>
      <c r="O34" s="22"/>
      <c r="P34" s="22"/>
    </row>
    <row r="35" spans="1:16" ht="39" customHeight="1" x14ac:dyDescent="0.15">
      <c r="A35" s="22"/>
      <c r="B35" s="35"/>
      <c r="C35" s="1178" t="s">
        <v>528</v>
      </c>
      <c r="D35" s="1179"/>
      <c r="E35" s="1180"/>
      <c r="F35" s="36">
        <v>2.75</v>
      </c>
      <c r="G35" s="37">
        <v>1.28</v>
      </c>
      <c r="H35" s="37">
        <v>0.48</v>
      </c>
      <c r="I35" s="37">
        <v>0.11</v>
      </c>
      <c r="J35" s="38">
        <v>0.3</v>
      </c>
      <c r="K35" s="22"/>
      <c r="L35" s="22"/>
      <c r="M35" s="22"/>
      <c r="N35" s="22"/>
      <c r="O35" s="22"/>
      <c r="P35" s="22"/>
    </row>
    <row r="36" spans="1:16" ht="39" customHeight="1" x14ac:dyDescent="0.15">
      <c r="A36" s="22"/>
      <c r="B36" s="35"/>
      <c r="C36" s="1178" t="s">
        <v>529</v>
      </c>
      <c r="D36" s="1179"/>
      <c r="E36" s="1180"/>
      <c r="F36" s="36">
        <v>0.86</v>
      </c>
      <c r="G36" s="37">
        <v>0.76</v>
      </c>
      <c r="H36" s="37">
        <v>0.33</v>
      </c>
      <c r="I36" s="37">
        <v>0.19</v>
      </c>
      <c r="J36" s="38">
        <v>0.22</v>
      </c>
      <c r="K36" s="22"/>
      <c r="L36" s="22"/>
      <c r="M36" s="22"/>
      <c r="N36" s="22"/>
      <c r="O36" s="22"/>
      <c r="P36" s="22"/>
    </row>
    <row r="37" spans="1:16" ht="39" customHeight="1" x14ac:dyDescent="0.15">
      <c r="A37" s="22"/>
      <c r="B37" s="35"/>
      <c r="C37" s="1178" t="s">
        <v>530</v>
      </c>
      <c r="D37" s="1179"/>
      <c r="E37" s="1180"/>
      <c r="F37" s="36">
        <v>0.09</v>
      </c>
      <c r="G37" s="37">
        <v>0.16</v>
      </c>
      <c r="H37" s="37">
        <v>0.14000000000000001</v>
      </c>
      <c r="I37" s="37">
        <v>0.12</v>
      </c>
      <c r="J37" s="38">
        <v>0.1</v>
      </c>
      <c r="K37" s="22"/>
      <c r="L37" s="22"/>
      <c r="M37" s="22"/>
      <c r="N37" s="22"/>
      <c r="O37" s="22"/>
      <c r="P37" s="22"/>
    </row>
    <row r="38" spans="1:16" ht="39" customHeight="1" x14ac:dyDescent="0.15">
      <c r="A38" s="22"/>
      <c r="B38" s="35"/>
      <c r="C38" s="1178" t="s">
        <v>531</v>
      </c>
      <c r="D38" s="1179"/>
      <c r="E38" s="1180"/>
      <c r="F38" s="36">
        <v>0.01</v>
      </c>
      <c r="G38" s="37">
        <v>0</v>
      </c>
      <c r="H38" s="37">
        <v>0</v>
      </c>
      <c r="I38" s="37">
        <v>0.02</v>
      </c>
      <c r="J38" s="38">
        <v>0.01</v>
      </c>
      <c r="K38" s="22"/>
      <c r="L38" s="22"/>
      <c r="M38" s="22"/>
      <c r="N38" s="22"/>
      <c r="O38" s="22"/>
      <c r="P38" s="22"/>
    </row>
    <row r="39" spans="1:16" ht="39" customHeight="1" x14ac:dyDescent="0.15">
      <c r="A39" s="22"/>
      <c r="B39" s="35"/>
      <c r="C39" s="1178" t="s">
        <v>532</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533</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536</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223</v>
      </c>
      <c r="L45" s="60">
        <v>242</v>
      </c>
      <c r="M45" s="60">
        <v>238</v>
      </c>
      <c r="N45" s="60">
        <v>237</v>
      </c>
      <c r="O45" s="61">
        <v>236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243</v>
      </c>
      <c r="L48" s="64">
        <v>253</v>
      </c>
      <c r="M48" s="64">
        <v>261</v>
      </c>
      <c r="N48" s="64">
        <v>275</v>
      </c>
      <c r="O48" s="65">
        <v>282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v>
      </c>
      <c r="L49" s="64">
        <v>33</v>
      </c>
      <c r="M49" s="64">
        <v>45</v>
      </c>
      <c r="N49" s="64">
        <v>43</v>
      </c>
      <c r="O49" s="65">
        <v>43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467</v>
      </c>
      <c r="L52" s="64">
        <v>493</v>
      </c>
      <c r="M52" s="64">
        <v>512</v>
      </c>
      <c r="N52" s="64">
        <v>498</v>
      </c>
      <c r="O52" s="65">
        <v>499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v>
      </c>
      <c r="L53" s="69">
        <v>35</v>
      </c>
      <c r="M53" s="69">
        <v>32</v>
      </c>
      <c r="N53" s="69">
        <v>57</v>
      </c>
      <c r="O53" s="70">
        <v>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3007</v>
      </c>
      <c r="J41" s="83">
        <v>2813</v>
      </c>
      <c r="K41" s="83">
        <v>2749</v>
      </c>
      <c r="L41" s="83">
        <v>2853</v>
      </c>
      <c r="M41" s="84">
        <v>2754</v>
      </c>
    </row>
    <row r="42" spans="2:13" ht="27.75" customHeight="1" x14ac:dyDescent="0.15">
      <c r="B42" s="1204"/>
      <c r="C42" s="1205"/>
      <c r="D42" s="85"/>
      <c r="E42" s="1208" t="s">
        <v>26</v>
      </c>
      <c r="F42" s="1208"/>
      <c r="G42" s="1208"/>
      <c r="H42" s="1209"/>
      <c r="I42" s="86" t="s">
        <v>482</v>
      </c>
      <c r="J42" s="87" t="s">
        <v>482</v>
      </c>
      <c r="K42" s="87" t="s">
        <v>482</v>
      </c>
      <c r="L42" s="87" t="s">
        <v>482</v>
      </c>
      <c r="M42" s="88" t="s">
        <v>482</v>
      </c>
    </row>
    <row r="43" spans="2:13" ht="27.75" customHeight="1" x14ac:dyDescent="0.15">
      <c r="B43" s="1204"/>
      <c r="C43" s="1205"/>
      <c r="D43" s="85"/>
      <c r="E43" s="1208" t="s">
        <v>27</v>
      </c>
      <c r="F43" s="1208"/>
      <c r="G43" s="1208"/>
      <c r="H43" s="1209"/>
      <c r="I43" s="86">
        <v>3324</v>
      </c>
      <c r="J43" s="87">
        <v>3305</v>
      </c>
      <c r="K43" s="87">
        <v>3037</v>
      </c>
      <c r="L43" s="87">
        <v>2933</v>
      </c>
      <c r="M43" s="88">
        <v>2845</v>
      </c>
    </row>
    <row r="44" spans="2:13" ht="27.75" customHeight="1" x14ac:dyDescent="0.15">
      <c r="B44" s="1204"/>
      <c r="C44" s="1205"/>
      <c r="D44" s="85"/>
      <c r="E44" s="1208" t="s">
        <v>28</v>
      </c>
      <c r="F44" s="1208"/>
      <c r="G44" s="1208"/>
      <c r="H44" s="1209"/>
      <c r="I44" s="86">
        <v>298</v>
      </c>
      <c r="J44" s="87">
        <v>281</v>
      </c>
      <c r="K44" s="87">
        <v>775</v>
      </c>
      <c r="L44" s="87">
        <v>206</v>
      </c>
      <c r="M44" s="88">
        <v>163</v>
      </c>
    </row>
    <row r="45" spans="2:13" ht="27.75" customHeight="1" x14ac:dyDescent="0.15">
      <c r="B45" s="1204"/>
      <c r="C45" s="1205"/>
      <c r="D45" s="85"/>
      <c r="E45" s="1208" t="s">
        <v>29</v>
      </c>
      <c r="F45" s="1208"/>
      <c r="G45" s="1208"/>
      <c r="H45" s="1209"/>
      <c r="I45" s="86">
        <v>1638</v>
      </c>
      <c r="J45" s="87">
        <v>1618</v>
      </c>
      <c r="K45" s="87">
        <v>1492</v>
      </c>
      <c r="L45" s="87">
        <v>1523</v>
      </c>
      <c r="M45" s="88">
        <v>1533</v>
      </c>
    </row>
    <row r="46" spans="2:13" ht="27.75" customHeight="1" x14ac:dyDescent="0.15">
      <c r="B46" s="1204"/>
      <c r="C46" s="1205"/>
      <c r="D46" s="89"/>
      <c r="E46" s="1208" t="s">
        <v>30</v>
      </c>
      <c r="F46" s="1208"/>
      <c r="G46" s="1208"/>
      <c r="H46" s="1209"/>
      <c r="I46" s="86" t="s">
        <v>482</v>
      </c>
      <c r="J46" s="87" t="s">
        <v>482</v>
      </c>
      <c r="K46" s="87" t="s">
        <v>482</v>
      </c>
      <c r="L46" s="87" t="s">
        <v>482</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3524</v>
      </c>
      <c r="J50" s="87">
        <v>3789</v>
      </c>
      <c r="K50" s="87">
        <v>3812</v>
      </c>
      <c r="L50" s="87">
        <v>4245</v>
      </c>
      <c r="M50" s="88">
        <v>4661</v>
      </c>
    </row>
    <row r="51" spans="2:13" ht="27.75" customHeight="1" x14ac:dyDescent="0.15">
      <c r="B51" s="1204"/>
      <c r="C51" s="1205"/>
      <c r="D51" s="85"/>
      <c r="E51" s="1208" t="s">
        <v>36</v>
      </c>
      <c r="F51" s="1208"/>
      <c r="G51" s="1208"/>
      <c r="H51" s="1209"/>
      <c r="I51" s="86" t="s">
        <v>482</v>
      </c>
      <c r="J51" s="87" t="s">
        <v>482</v>
      </c>
      <c r="K51" s="87" t="s">
        <v>482</v>
      </c>
      <c r="L51" s="87" t="s">
        <v>482</v>
      </c>
      <c r="M51" s="88" t="s">
        <v>482</v>
      </c>
    </row>
    <row r="52" spans="2:13" ht="27.75" customHeight="1" x14ac:dyDescent="0.15">
      <c r="B52" s="1206"/>
      <c r="C52" s="1207"/>
      <c r="D52" s="85"/>
      <c r="E52" s="1208" t="s">
        <v>37</v>
      </c>
      <c r="F52" s="1208"/>
      <c r="G52" s="1208"/>
      <c r="H52" s="1209"/>
      <c r="I52" s="86">
        <v>6009</v>
      </c>
      <c r="J52" s="87">
        <v>5666</v>
      </c>
      <c r="K52" s="87">
        <v>5300</v>
      </c>
      <c r="L52" s="87">
        <v>4899</v>
      </c>
      <c r="M52" s="88">
        <v>4503</v>
      </c>
    </row>
    <row r="53" spans="2:13" ht="27.75" customHeight="1" thickBot="1" x14ac:dyDescent="0.2">
      <c r="B53" s="1210" t="s">
        <v>38</v>
      </c>
      <c r="C53" s="1211"/>
      <c r="D53" s="92"/>
      <c r="E53" s="1212" t="s">
        <v>39</v>
      </c>
      <c r="F53" s="1212"/>
      <c r="G53" s="1212"/>
      <c r="H53" s="1213"/>
      <c r="I53" s="93">
        <v>-1265</v>
      </c>
      <c r="J53" s="94">
        <v>-1438</v>
      </c>
      <c r="K53" s="94">
        <v>-1058</v>
      </c>
      <c r="L53" s="94">
        <v>-1629</v>
      </c>
      <c r="M53" s="95">
        <v>-1870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8" sqref="G4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4"/>
      <c r="H50" s="1245"/>
      <c r="I50" s="1245"/>
      <c r="J50" s="1246"/>
      <c r="K50" s="356" t="s">
        <v>521</v>
      </c>
      <c r="L50" s="356" t="s">
        <v>522</v>
      </c>
      <c r="M50" s="356" t="s">
        <v>523</v>
      </c>
      <c r="N50" s="356" t="s">
        <v>524</v>
      </c>
      <c r="O50" s="356" t="s">
        <v>525</v>
      </c>
    </row>
    <row r="51" spans="1:17" x14ac:dyDescent="0.15">
      <c r="B51" s="250"/>
      <c r="C51" s="246"/>
      <c r="D51" s="246"/>
      <c r="E51" s="246"/>
      <c r="F51" s="246"/>
      <c r="G51" s="1247" t="s">
        <v>551</v>
      </c>
      <c r="H51" s="1248"/>
      <c r="I51" s="1253" t="s">
        <v>552</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553</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554</v>
      </c>
      <c r="H55" s="1228"/>
      <c r="I55" s="1233" t="s">
        <v>552</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553</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5" t="s">
        <v>558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4"/>
      <c r="H72" s="1245"/>
      <c r="I72" s="1245"/>
      <c r="J72" s="1246"/>
      <c r="K72" s="356" t="s">
        <v>521</v>
      </c>
      <c r="L72" s="356" t="s">
        <v>522</v>
      </c>
      <c r="M72" s="356" t="s">
        <v>523</v>
      </c>
      <c r="N72" s="356" t="s">
        <v>524</v>
      </c>
      <c r="O72" s="356" t="s">
        <v>525</v>
      </c>
    </row>
    <row r="73" spans="2:30" x14ac:dyDescent="0.15">
      <c r="B73" s="250"/>
      <c r="C73" s="246"/>
      <c r="D73" s="246"/>
      <c r="E73" s="246"/>
      <c r="F73" s="246"/>
      <c r="G73" s="1247" t="s">
        <v>551</v>
      </c>
      <c r="H73" s="1248"/>
      <c r="I73" s="1253" t="s">
        <v>552</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557</v>
      </c>
      <c r="J75" s="1233"/>
      <c r="K75" s="1225">
        <v>0.4</v>
      </c>
      <c r="L75" s="1225">
        <v>0.4</v>
      </c>
      <c r="M75" s="1225">
        <v>0.5</v>
      </c>
      <c r="N75" s="1225">
        <v>0.7</v>
      </c>
      <c r="O75" s="1225">
        <v>0.8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554</v>
      </c>
      <c r="H77" s="1228"/>
      <c r="I77" s="1233" t="s">
        <v>552</v>
      </c>
      <c r="J77" s="1233"/>
      <c r="K77" s="1234">
        <v>43</v>
      </c>
      <c r="L77" s="1234">
        <v>37</v>
      </c>
      <c r="M77" s="1221">
        <v>27.8</v>
      </c>
      <c r="N77" s="1221">
        <v>20.2</v>
      </c>
      <c r="O77" s="1221">
        <v>15.5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557</v>
      </c>
      <c r="J79" s="1223"/>
      <c r="K79" s="1224">
        <v>10.3</v>
      </c>
      <c r="L79" s="1224">
        <v>9.4</v>
      </c>
      <c r="M79" s="1224">
        <v>8.1</v>
      </c>
      <c r="N79" s="1224">
        <v>7.1</v>
      </c>
      <c r="O79" s="1224">
        <v>6.6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3"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6"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38942</v>
      </c>
      <c r="E3" s="118"/>
      <c r="F3" s="119">
        <v>48407</v>
      </c>
      <c r="G3" s="120"/>
      <c r="H3" s="121"/>
    </row>
    <row r="4" spans="1:8" x14ac:dyDescent="0.15">
      <c r="A4" s="122"/>
      <c r="B4" s="123"/>
      <c r="C4" s="124"/>
      <c r="D4" s="125">
        <v>29279</v>
      </c>
      <c r="E4" s="126"/>
      <c r="F4" s="127">
        <v>23914</v>
      </c>
      <c r="G4" s="128"/>
      <c r="H4" s="129"/>
    </row>
    <row r="5" spans="1:8" x14ac:dyDescent="0.15">
      <c r="A5" s="110" t="s">
        <v>515</v>
      </c>
      <c r="B5" s="115"/>
      <c r="C5" s="116"/>
      <c r="D5" s="117">
        <v>46962</v>
      </c>
      <c r="E5" s="118"/>
      <c r="F5" s="119">
        <v>69477</v>
      </c>
      <c r="G5" s="120"/>
      <c r="H5" s="121"/>
    </row>
    <row r="6" spans="1:8" x14ac:dyDescent="0.15">
      <c r="A6" s="122"/>
      <c r="B6" s="123"/>
      <c r="C6" s="124"/>
      <c r="D6" s="125">
        <v>38521</v>
      </c>
      <c r="E6" s="126"/>
      <c r="F6" s="127">
        <v>31528</v>
      </c>
      <c r="G6" s="128"/>
      <c r="H6" s="129"/>
    </row>
    <row r="7" spans="1:8" x14ac:dyDescent="0.15">
      <c r="A7" s="110" t="s">
        <v>516</v>
      </c>
      <c r="B7" s="115"/>
      <c r="C7" s="116"/>
      <c r="D7" s="117">
        <v>68981</v>
      </c>
      <c r="E7" s="118"/>
      <c r="F7" s="119">
        <v>59668</v>
      </c>
      <c r="G7" s="120"/>
      <c r="H7" s="121"/>
    </row>
    <row r="8" spans="1:8" x14ac:dyDescent="0.15">
      <c r="A8" s="122"/>
      <c r="B8" s="123"/>
      <c r="C8" s="124"/>
      <c r="D8" s="125">
        <v>38278</v>
      </c>
      <c r="E8" s="126"/>
      <c r="F8" s="127">
        <v>31515</v>
      </c>
      <c r="G8" s="128"/>
      <c r="H8" s="129"/>
    </row>
    <row r="9" spans="1:8" x14ac:dyDescent="0.15">
      <c r="A9" s="110" t="s">
        <v>517</v>
      </c>
      <c r="B9" s="115"/>
      <c r="C9" s="116"/>
      <c r="D9" s="117">
        <v>62335</v>
      </c>
      <c r="E9" s="118"/>
      <c r="F9" s="119">
        <v>56894</v>
      </c>
      <c r="G9" s="120"/>
      <c r="H9" s="121"/>
    </row>
    <row r="10" spans="1:8" x14ac:dyDescent="0.15">
      <c r="A10" s="122"/>
      <c r="B10" s="123"/>
      <c r="C10" s="124"/>
      <c r="D10" s="125">
        <v>43738</v>
      </c>
      <c r="E10" s="126"/>
      <c r="F10" s="127">
        <v>32548</v>
      </c>
      <c r="G10" s="128"/>
      <c r="H10" s="129"/>
    </row>
    <row r="11" spans="1:8" x14ac:dyDescent="0.15">
      <c r="A11" s="110" t="s">
        <v>518</v>
      </c>
      <c r="B11" s="115"/>
      <c r="C11" s="116"/>
      <c r="D11" s="117">
        <v>50794</v>
      </c>
      <c r="E11" s="118"/>
      <c r="F11" s="119">
        <v>57122</v>
      </c>
      <c r="G11" s="120"/>
      <c r="H11" s="121"/>
    </row>
    <row r="12" spans="1:8" x14ac:dyDescent="0.15">
      <c r="A12" s="122"/>
      <c r="B12" s="123"/>
      <c r="C12" s="130"/>
      <c r="D12" s="125">
        <v>26349</v>
      </c>
      <c r="E12" s="126"/>
      <c r="F12" s="127">
        <v>36191</v>
      </c>
      <c r="G12" s="128"/>
      <c r="H12" s="129"/>
    </row>
    <row r="13" spans="1:8" x14ac:dyDescent="0.15">
      <c r="A13" s="110"/>
      <c r="B13" s="115"/>
      <c r="C13" s="131"/>
      <c r="D13" s="132">
        <v>53603</v>
      </c>
      <c r="E13" s="133"/>
      <c r="F13" s="134">
        <v>58314</v>
      </c>
      <c r="G13" s="135"/>
      <c r="H13" s="121"/>
    </row>
    <row r="14" spans="1:8" x14ac:dyDescent="0.15">
      <c r="A14" s="122"/>
      <c r="B14" s="123"/>
      <c r="C14" s="124"/>
      <c r="D14" s="125">
        <v>35233</v>
      </c>
      <c r="E14" s="126"/>
      <c r="F14" s="127">
        <v>31139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5.38</v>
      </c>
      <c r="C19" s="136">
        <f>ROUND(VALUE(SUBSTITUTE(実質収支比率等に係る経年分析!G$48,"▲","-")),2)</f>
        <v>3.73</v>
      </c>
      <c r="D19" s="136">
        <f>ROUND(VALUE(SUBSTITUTE(実質収支比率等に係る経年分析!H$48,"▲","-")),2)</f>
        <v>3.6</v>
      </c>
      <c r="E19" s="136">
        <f>ROUND(VALUE(SUBSTITUTE(実質収支比率等に係る経年分析!I$48,"▲","-")),2)</f>
        <v>8.1300000000000008</v>
      </c>
      <c r="F19" s="136">
        <f>ROUND(VALUE(SUBSTITUTE(実質収支比率等に係る経年分析!J$48,"▲","-")),2)</f>
        <v>3.52</v>
      </c>
    </row>
    <row r="20" spans="1:11" x14ac:dyDescent="0.15">
      <c r="A20" s="136" t="s">
        <v>44</v>
      </c>
      <c r="B20" s="136">
        <f>ROUND(VALUE(SUBSTITUTE(実質収支比率等に係る経年分析!F$47,"▲","-")),2)</f>
        <v>44.29</v>
      </c>
      <c r="C20" s="136">
        <f>ROUND(VALUE(SUBSTITUTE(実質収支比率等に係る経年分析!G$47,"▲","-")),2)</f>
        <v>41.7</v>
      </c>
      <c r="D20" s="136">
        <f>ROUND(VALUE(SUBSTITUTE(実質収支比率等に係る経年分析!H$47,"▲","-")),2)</f>
        <v>40.299999999999997</v>
      </c>
      <c r="E20" s="136">
        <f>ROUND(VALUE(SUBSTITUTE(実質収支比率等に係る経年分析!I$47,"▲","-")),2)</f>
        <v>39.06</v>
      </c>
      <c r="F20" s="136">
        <f>ROUND(VALUE(SUBSTITUTE(実質収支比率等に係る経年分析!J$47,"▲","-")),2)</f>
        <v>41.24</v>
      </c>
    </row>
    <row r="21" spans="1:11" x14ac:dyDescent="0.15">
      <c r="A21" s="136" t="s">
        <v>45</v>
      </c>
      <c r="B21" s="136">
        <f>IF(ISNUMBER(VALUE(SUBSTITUTE(実質収支比率等に係る経年分析!F$49,"▲","-"))),ROUND(VALUE(SUBSTITUTE(実質収支比率等に係る経年分析!F$49,"▲","-")),2),NA())</f>
        <v>3.44</v>
      </c>
      <c r="C21" s="136">
        <f>IF(ISNUMBER(VALUE(SUBSTITUTE(実質収支比率等に係る経年分析!G$49,"▲","-"))),ROUND(VALUE(SUBSTITUTE(実質収支比率等に係る経年分析!G$49,"▲","-")),2),NA())</f>
        <v>0.75</v>
      </c>
      <c r="D21" s="136">
        <f>IF(ISNUMBER(VALUE(SUBSTITUTE(実質収支比率等に係る経年分析!H$49,"▲","-"))),ROUND(VALUE(SUBSTITUTE(実質収支比率等に係る経年分析!H$49,"▲","-")),2),NA())</f>
        <v>0.31</v>
      </c>
      <c r="E21" s="136">
        <f>IF(ISNUMBER(VALUE(SUBSTITUTE(実質収支比率等に係る経年分析!I$49,"▲","-"))),ROUND(VALUE(SUBSTITUTE(実質収支比率等に係る経年分析!I$49,"▲","-")),2),NA())</f>
        <v>6.4</v>
      </c>
      <c r="F21" s="136">
        <f>IF(ISNUMBER(VALUE(SUBSTITUTE(実質収支比率等に係る経年分析!J$49,"▲","-"))),ROUND(VALUE(SUBSTITUTE(実質収支比率等に係る経年分析!J$49,"▲","-")),2),NA())</f>
        <v>-0.4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国際交流事業特別会計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社本育英事業特別会計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0.14000000000000001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0.22</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5.29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3.45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467</v>
      </c>
      <c r="E42" s="138"/>
      <c r="F42" s="138"/>
      <c r="G42" s="138">
        <f>'実質公債費比率（分子）の構造'!L$52</f>
        <v>493</v>
      </c>
      <c r="H42" s="138"/>
      <c r="I42" s="138"/>
      <c r="J42" s="138">
        <f>'実質公債費比率（分子）の構造'!M$52</f>
        <v>512</v>
      </c>
      <c r="K42" s="138"/>
      <c r="L42" s="138"/>
      <c r="M42" s="138">
        <f>'実質公債費比率（分子）の構造'!N$52</f>
        <v>498</v>
      </c>
      <c r="N42" s="138"/>
      <c r="O42" s="138"/>
      <c r="P42" s="138">
        <f>'実質公債費比率（分子）の構造'!O$52</f>
        <v>499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19</v>
      </c>
      <c r="C45" s="138"/>
      <c r="D45" s="138"/>
      <c r="E45" s="138">
        <f>'実質公債費比率（分子）の構造'!L$49</f>
        <v>33</v>
      </c>
      <c r="F45" s="138"/>
      <c r="G45" s="138"/>
      <c r="H45" s="138">
        <f>'実質公債費比率（分子）の構造'!M$49</f>
        <v>45</v>
      </c>
      <c r="I45" s="138"/>
      <c r="J45" s="138"/>
      <c r="K45" s="138">
        <f>'実質公債費比率（分子）の構造'!N$49</f>
        <v>43</v>
      </c>
      <c r="L45" s="138"/>
      <c r="M45" s="138"/>
      <c r="N45" s="138">
        <f>'実質公債費比率（分子）の構造'!O$49</f>
        <v>43</v>
      </c>
      <c r="O45" s="138"/>
      <c r="P45" s="138"/>
    </row>
    <row r="46" spans="1:16" x14ac:dyDescent="0.15">
      <c r="A46" s="138" t="s">
        <v>56</v>
      </c>
      <c r="B46" s="138">
        <f>'実質公債費比率（分子）の構造'!K$48</f>
        <v>243</v>
      </c>
      <c r="C46" s="138"/>
      <c r="D46" s="138"/>
      <c r="E46" s="138">
        <f>'実質公債費比率（分子）の構造'!L$48</f>
        <v>253</v>
      </c>
      <c r="F46" s="138"/>
      <c r="G46" s="138"/>
      <c r="H46" s="138">
        <f>'実質公債費比率（分子）の構造'!M$48</f>
        <v>261</v>
      </c>
      <c r="I46" s="138"/>
      <c r="J46" s="138"/>
      <c r="K46" s="138">
        <f>'実質公債費比率（分子）の構造'!N$48</f>
        <v>275</v>
      </c>
      <c r="L46" s="138"/>
      <c r="M46" s="138"/>
      <c r="N46" s="138">
        <f>'実質公債費比率（分子）の構造'!O$48</f>
        <v>282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223</v>
      </c>
      <c r="C49" s="138"/>
      <c r="D49" s="138"/>
      <c r="E49" s="138">
        <f>'実質公債費比率（分子）の構造'!L$45</f>
        <v>242</v>
      </c>
      <c r="F49" s="138"/>
      <c r="G49" s="138"/>
      <c r="H49" s="138">
        <f>'実質公債費比率（分子）の構造'!M$45</f>
        <v>238</v>
      </c>
      <c r="I49" s="138"/>
      <c r="J49" s="138"/>
      <c r="K49" s="138">
        <f>'実質公債費比率（分子）の構造'!N$45</f>
        <v>237</v>
      </c>
      <c r="L49" s="138"/>
      <c r="M49" s="138"/>
      <c r="N49" s="138">
        <f>'実質公債費比率（分子）の構造'!O$45</f>
        <v>236</v>
      </c>
      <c r="O49" s="138"/>
      <c r="P49" s="138"/>
    </row>
    <row r="50" spans="1:16" x14ac:dyDescent="0.15">
      <c r="A50" s="138" t="s">
        <v>60</v>
      </c>
      <c r="B50" s="138" t="e">
        <f>NA()</f>
        <v>#N/A</v>
      </c>
      <c r="C50" s="138">
        <f>IF(ISNUMBER('実質公債費比率（分子）の構造'!K$53),'実質公債費比率（分子）の構造'!K$53,NA())</f>
        <v>18</v>
      </c>
      <c r="D50" s="138" t="e">
        <f>NA()</f>
        <v>#N/A</v>
      </c>
      <c r="E50" s="138" t="e">
        <f>NA()</f>
        <v>#N/A</v>
      </c>
      <c r="F50" s="138">
        <f>IF(ISNUMBER('実質公債費比率（分子）の構造'!L$53),'実質公債費比率（分子）の構造'!L$53,NA())</f>
        <v>35</v>
      </c>
      <c r="G50" s="138" t="e">
        <f>NA()</f>
        <v>#N/A</v>
      </c>
      <c r="H50" s="138" t="e">
        <f>NA()</f>
        <v>#N/A</v>
      </c>
      <c r="I50" s="138">
        <f>IF(ISNUMBER('実質公債費比率（分子）の構造'!M$53),'実質公債費比率（分子）の構造'!M$53,NA())</f>
        <v>32</v>
      </c>
      <c r="J50" s="138" t="e">
        <f>NA()</f>
        <v>#N/A</v>
      </c>
      <c r="K50" s="138" t="e">
        <f>NA()</f>
        <v>#N/A</v>
      </c>
      <c r="L50" s="138">
        <f>IF(ISNUMBER('実質公債費比率（分子）の構造'!N$53),'実質公債費比率（分子）の構造'!N$53,NA())</f>
        <v>57</v>
      </c>
      <c r="M50" s="138" t="e">
        <f>NA()</f>
        <v>#N/A</v>
      </c>
      <c r="N50" s="138" t="e">
        <f>NA()</f>
        <v>#N/A</v>
      </c>
      <c r="O50" s="138">
        <f>IF(ISNUMBER('実質公債費比率（分子）の構造'!O$53),'実質公債費比率（分子）の構造'!O$53,NA())</f>
        <v>62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6009</v>
      </c>
      <c r="E56" s="137"/>
      <c r="F56" s="137"/>
      <c r="G56" s="137">
        <f>'将来負担比率（分子）の構造'!J$52</f>
        <v>5666</v>
      </c>
      <c r="H56" s="137"/>
      <c r="I56" s="137"/>
      <c r="J56" s="137">
        <f>'将来負担比率（分子）の構造'!K$52</f>
        <v>5300</v>
      </c>
      <c r="K56" s="137"/>
      <c r="L56" s="137"/>
      <c r="M56" s="137">
        <f>'将来負担比率（分子）の構造'!L$52</f>
        <v>4899</v>
      </c>
      <c r="N56" s="137"/>
      <c r="O56" s="137"/>
      <c r="P56" s="137">
        <f>'将来負担比率（分子）の構造'!M$52</f>
        <v>4503</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3524</v>
      </c>
      <c r="E58" s="137"/>
      <c r="F58" s="137"/>
      <c r="G58" s="137">
        <f>'将来負担比率（分子）の構造'!J$50</f>
        <v>3789</v>
      </c>
      <c r="H58" s="137"/>
      <c r="I58" s="137"/>
      <c r="J58" s="137">
        <f>'将来負担比率（分子）の構造'!K$50</f>
        <v>3812</v>
      </c>
      <c r="K58" s="137"/>
      <c r="L58" s="137"/>
      <c r="M58" s="137">
        <f>'将来負担比率（分子）の構造'!L$50</f>
        <v>4245</v>
      </c>
      <c r="N58" s="137"/>
      <c r="O58" s="137"/>
      <c r="P58" s="137">
        <f>'将来負担比率（分子）の構造'!M$50</f>
        <v>4661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1638</v>
      </c>
      <c r="C62" s="137"/>
      <c r="D62" s="137"/>
      <c r="E62" s="137">
        <f>'将来負担比率（分子）の構造'!J$45</f>
        <v>1618</v>
      </c>
      <c r="F62" s="137"/>
      <c r="G62" s="137"/>
      <c r="H62" s="137">
        <f>'将来負担比率（分子）の構造'!K$45</f>
        <v>1492</v>
      </c>
      <c r="I62" s="137"/>
      <c r="J62" s="137"/>
      <c r="K62" s="137">
        <f>'将来負担比率（分子）の構造'!L$45</f>
        <v>1523</v>
      </c>
      <c r="L62" s="137"/>
      <c r="M62" s="137"/>
      <c r="N62" s="137">
        <f>'将来負担比率（分子）の構造'!M$45</f>
        <v>1533</v>
      </c>
      <c r="O62" s="137"/>
      <c r="P62" s="137"/>
    </row>
    <row r="63" spans="1:16" x14ac:dyDescent="0.15">
      <c r="A63" s="137" t="s">
        <v>28</v>
      </c>
      <c r="B63" s="137">
        <f>'将来負担比率（分子）の構造'!I$44</f>
        <v>298</v>
      </c>
      <c r="C63" s="137"/>
      <c r="D63" s="137"/>
      <c r="E63" s="137">
        <f>'将来負担比率（分子）の構造'!J$44</f>
        <v>281</v>
      </c>
      <c r="F63" s="137"/>
      <c r="G63" s="137"/>
      <c r="H63" s="137">
        <f>'将来負担比率（分子）の構造'!K$44</f>
        <v>775</v>
      </c>
      <c r="I63" s="137"/>
      <c r="J63" s="137"/>
      <c r="K63" s="137">
        <f>'将来負担比率（分子）の構造'!L$44</f>
        <v>206</v>
      </c>
      <c r="L63" s="137"/>
      <c r="M63" s="137"/>
      <c r="N63" s="137">
        <f>'将来負担比率（分子）の構造'!M$44</f>
        <v>163</v>
      </c>
      <c r="O63" s="137"/>
      <c r="P63" s="137"/>
    </row>
    <row r="64" spans="1:16" x14ac:dyDescent="0.15">
      <c r="A64" s="137" t="s">
        <v>27</v>
      </c>
      <c r="B64" s="137">
        <f>'将来負担比率（分子）の構造'!I$43</f>
        <v>3324</v>
      </c>
      <c r="C64" s="137"/>
      <c r="D64" s="137"/>
      <c r="E64" s="137">
        <f>'将来負担比率（分子）の構造'!J$43</f>
        <v>3305</v>
      </c>
      <c r="F64" s="137"/>
      <c r="G64" s="137"/>
      <c r="H64" s="137">
        <f>'将来負担比率（分子）の構造'!K$43</f>
        <v>3037</v>
      </c>
      <c r="I64" s="137"/>
      <c r="J64" s="137"/>
      <c r="K64" s="137">
        <f>'将来負担比率（分子）の構造'!L$43</f>
        <v>2933</v>
      </c>
      <c r="L64" s="137"/>
      <c r="M64" s="137"/>
      <c r="N64" s="137">
        <f>'将来負担比率（分子）の構造'!M$43</f>
        <v>2845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3007</v>
      </c>
      <c r="C66" s="137"/>
      <c r="D66" s="137"/>
      <c r="E66" s="137">
        <f>'将来負担比率（分子）の構造'!J$41</f>
        <v>2813</v>
      </c>
      <c r="F66" s="137"/>
      <c r="G66" s="137"/>
      <c r="H66" s="137">
        <f>'将来負担比率（分子）の構造'!K$41</f>
        <v>2749</v>
      </c>
      <c r="I66" s="137"/>
      <c r="J66" s="137"/>
      <c r="K66" s="137">
        <f>'将来負担比率（分子）の構造'!L$41</f>
        <v>2853</v>
      </c>
      <c r="L66" s="137"/>
      <c r="M66" s="137"/>
      <c r="N66" s="137">
        <f>'将来負担比率（分子）の構造'!M$41</f>
        <v>2754</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5403256</v>
      </c>
      <c r="S5" s="671"/>
      <c r="T5" s="671"/>
      <c r="U5" s="671"/>
      <c r="V5" s="671"/>
      <c r="W5" s="671"/>
      <c r="X5" s="671"/>
      <c r="Y5" s="718"/>
      <c r="Z5" s="731">
        <v>62.4</v>
      </c>
      <c r="AA5" s="731"/>
      <c r="AB5" s="731"/>
      <c r="AC5" s="731"/>
      <c r="AD5" s="732">
        <v>5403256</v>
      </c>
      <c r="AE5" s="732"/>
      <c r="AF5" s="732"/>
      <c r="AG5" s="732"/>
      <c r="AH5" s="732"/>
      <c r="AI5" s="732"/>
      <c r="AJ5" s="732"/>
      <c r="AK5" s="732"/>
      <c r="AL5" s="719">
        <v>87.6</v>
      </c>
      <c r="AM5" s="688"/>
      <c r="AN5" s="688"/>
      <c r="AO5" s="720"/>
      <c r="AP5" s="707" t="s">
        <v>212</v>
      </c>
      <c r="AQ5" s="708"/>
      <c r="AR5" s="708"/>
      <c r="AS5" s="708"/>
      <c r="AT5" s="708"/>
      <c r="AU5" s="708"/>
      <c r="AV5" s="708"/>
      <c r="AW5" s="708"/>
      <c r="AX5" s="708"/>
      <c r="AY5" s="708"/>
      <c r="AZ5" s="708"/>
      <c r="BA5" s="708"/>
      <c r="BB5" s="708"/>
      <c r="BC5" s="708"/>
      <c r="BD5" s="708"/>
      <c r="BE5" s="708"/>
      <c r="BF5" s="709"/>
      <c r="BG5" s="620">
        <v>5403256</v>
      </c>
      <c r="BH5" s="621"/>
      <c r="BI5" s="621"/>
      <c r="BJ5" s="621"/>
      <c r="BK5" s="621"/>
      <c r="BL5" s="621"/>
      <c r="BM5" s="621"/>
      <c r="BN5" s="622"/>
      <c r="BO5" s="673">
        <v>100</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x14ac:dyDescent="0.15">
      <c r="B6" s="617" t="s">
        <v>217</v>
      </c>
      <c r="C6" s="618"/>
      <c r="D6" s="618"/>
      <c r="E6" s="618"/>
      <c r="F6" s="618"/>
      <c r="G6" s="618"/>
      <c r="H6" s="618"/>
      <c r="I6" s="618"/>
      <c r="J6" s="618"/>
      <c r="K6" s="618"/>
      <c r="L6" s="618"/>
      <c r="M6" s="618"/>
      <c r="N6" s="618"/>
      <c r="O6" s="618"/>
      <c r="P6" s="618"/>
      <c r="Q6" s="619"/>
      <c r="R6" s="620">
        <v>89339</v>
      </c>
      <c r="S6" s="621"/>
      <c r="T6" s="621"/>
      <c r="U6" s="621"/>
      <c r="V6" s="621"/>
      <c r="W6" s="621"/>
      <c r="X6" s="621"/>
      <c r="Y6" s="622"/>
      <c r="Z6" s="673">
        <v>1</v>
      </c>
      <c r="AA6" s="673"/>
      <c r="AB6" s="673"/>
      <c r="AC6" s="673"/>
      <c r="AD6" s="674">
        <v>89339</v>
      </c>
      <c r="AE6" s="674"/>
      <c r="AF6" s="674"/>
      <c r="AG6" s="674"/>
      <c r="AH6" s="674"/>
      <c r="AI6" s="674"/>
      <c r="AJ6" s="674"/>
      <c r="AK6" s="674"/>
      <c r="AL6" s="643">
        <v>1.4</v>
      </c>
      <c r="AM6" s="675"/>
      <c r="AN6" s="675"/>
      <c r="AO6" s="676"/>
      <c r="AP6" s="617" t="s">
        <v>218</v>
      </c>
      <c r="AQ6" s="618"/>
      <c r="AR6" s="618"/>
      <c r="AS6" s="618"/>
      <c r="AT6" s="618"/>
      <c r="AU6" s="618"/>
      <c r="AV6" s="618"/>
      <c r="AW6" s="618"/>
      <c r="AX6" s="618"/>
      <c r="AY6" s="618"/>
      <c r="AZ6" s="618"/>
      <c r="BA6" s="618"/>
      <c r="BB6" s="618"/>
      <c r="BC6" s="618"/>
      <c r="BD6" s="618"/>
      <c r="BE6" s="618"/>
      <c r="BF6" s="619"/>
      <c r="BG6" s="620">
        <v>5403256</v>
      </c>
      <c r="BH6" s="621"/>
      <c r="BI6" s="621"/>
      <c r="BJ6" s="621"/>
      <c r="BK6" s="621"/>
      <c r="BL6" s="621"/>
      <c r="BM6" s="621"/>
      <c r="BN6" s="622"/>
      <c r="BO6" s="673">
        <v>100</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129950</v>
      </c>
      <c r="CS6" s="621"/>
      <c r="CT6" s="621"/>
      <c r="CU6" s="621"/>
      <c r="CV6" s="621"/>
      <c r="CW6" s="621"/>
      <c r="CX6" s="621"/>
      <c r="CY6" s="622"/>
      <c r="CZ6" s="673">
        <v>1.6</v>
      </c>
      <c r="DA6" s="673"/>
      <c r="DB6" s="673"/>
      <c r="DC6" s="673"/>
      <c r="DD6" s="626" t="s">
        <v>213</v>
      </c>
      <c r="DE6" s="621"/>
      <c r="DF6" s="621"/>
      <c r="DG6" s="621"/>
      <c r="DH6" s="621"/>
      <c r="DI6" s="621"/>
      <c r="DJ6" s="621"/>
      <c r="DK6" s="621"/>
      <c r="DL6" s="621"/>
      <c r="DM6" s="621"/>
      <c r="DN6" s="621"/>
      <c r="DO6" s="621"/>
      <c r="DP6" s="622"/>
      <c r="DQ6" s="626">
        <v>129950</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3745</v>
      </c>
      <c r="S7" s="621"/>
      <c r="T7" s="621"/>
      <c r="U7" s="621"/>
      <c r="V7" s="621"/>
      <c r="W7" s="621"/>
      <c r="X7" s="621"/>
      <c r="Y7" s="622"/>
      <c r="Z7" s="673">
        <v>0</v>
      </c>
      <c r="AA7" s="673"/>
      <c r="AB7" s="673"/>
      <c r="AC7" s="673"/>
      <c r="AD7" s="674">
        <v>3745</v>
      </c>
      <c r="AE7" s="674"/>
      <c r="AF7" s="674"/>
      <c r="AG7" s="674"/>
      <c r="AH7" s="674"/>
      <c r="AI7" s="674"/>
      <c r="AJ7" s="674"/>
      <c r="AK7" s="674"/>
      <c r="AL7" s="643">
        <v>0.1</v>
      </c>
      <c r="AM7" s="675"/>
      <c r="AN7" s="675"/>
      <c r="AO7" s="676"/>
      <c r="AP7" s="617" t="s">
        <v>221</v>
      </c>
      <c r="AQ7" s="618"/>
      <c r="AR7" s="618"/>
      <c r="AS7" s="618"/>
      <c r="AT7" s="618"/>
      <c r="AU7" s="618"/>
      <c r="AV7" s="618"/>
      <c r="AW7" s="618"/>
      <c r="AX7" s="618"/>
      <c r="AY7" s="618"/>
      <c r="AZ7" s="618"/>
      <c r="BA7" s="618"/>
      <c r="BB7" s="618"/>
      <c r="BC7" s="618"/>
      <c r="BD7" s="618"/>
      <c r="BE7" s="618"/>
      <c r="BF7" s="619"/>
      <c r="BG7" s="620">
        <v>2326352</v>
      </c>
      <c r="BH7" s="621"/>
      <c r="BI7" s="621"/>
      <c r="BJ7" s="621"/>
      <c r="BK7" s="621"/>
      <c r="BL7" s="621"/>
      <c r="BM7" s="621"/>
      <c r="BN7" s="622"/>
      <c r="BO7" s="673">
        <v>43.1</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1640261</v>
      </c>
      <c r="CS7" s="621"/>
      <c r="CT7" s="621"/>
      <c r="CU7" s="621"/>
      <c r="CV7" s="621"/>
      <c r="CW7" s="621"/>
      <c r="CX7" s="621"/>
      <c r="CY7" s="622"/>
      <c r="CZ7" s="673">
        <v>19.600000000000001</v>
      </c>
      <c r="DA7" s="673"/>
      <c r="DB7" s="673"/>
      <c r="DC7" s="673"/>
      <c r="DD7" s="626">
        <v>81265</v>
      </c>
      <c r="DE7" s="621"/>
      <c r="DF7" s="621"/>
      <c r="DG7" s="621"/>
      <c r="DH7" s="621"/>
      <c r="DI7" s="621"/>
      <c r="DJ7" s="621"/>
      <c r="DK7" s="621"/>
      <c r="DL7" s="621"/>
      <c r="DM7" s="621"/>
      <c r="DN7" s="621"/>
      <c r="DO7" s="621"/>
      <c r="DP7" s="622"/>
      <c r="DQ7" s="626">
        <v>1456927</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17674</v>
      </c>
      <c r="S8" s="621"/>
      <c r="T8" s="621"/>
      <c r="U8" s="621"/>
      <c r="V8" s="621"/>
      <c r="W8" s="621"/>
      <c r="X8" s="621"/>
      <c r="Y8" s="622"/>
      <c r="Z8" s="673">
        <v>0.2</v>
      </c>
      <c r="AA8" s="673"/>
      <c r="AB8" s="673"/>
      <c r="AC8" s="673"/>
      <c r="AD8" s="674">
        <v>17674</v>
      </c>
      <c r="AE8" s="674"/>
      <c r="AF8" s="674"/>
      <c r="AG8" s="674"/>
      <c r="AH8" s="674"/>
      <c r="AI8" s="674"/>
      <c r="AJ8" s="674"/>
      <c r="AK8" s="674"/>
      <c r="AL8" s="643">
        <v>0.3</v>
      </c>
      <c r="AM8" s="675"/>
      <c r="AN8" s="675"/>
      <c r="AO8" s="676"/>
      <c r="AP8" s="617" t="s">
        <v>224</v>
      </c>
      <c r="AQ8" s="618"/>
      <c r="AR8" s="618"/>
      <c r="AS8" s="618"/>
      <c r="AT8" s="618"/>
      <c r="AU8" s="618"/>
      <c r="AV8" s="618"/>
      <c r="AW8" s="618"/>
      <c r="AX8" s="618"/>
      <c r="AY8" s="618"/>
      <c r="AZ8" s="618"/>
      <c r="BA8" s="618"/>
      <c r="BB8" s="618"/>
      <c r="BC8" s="618"/>
      <c r="BD8" s="618"/>
      <c r="BE8" s="618"/>
      <c r="BF8" s="619"/>
      <c r="BG8" s="620">
        <v>39756</v>
      </c>
      <c r="BH8" s="621"/>
      <c r="BI8" s="621"/>
      <c r="BJ8" s="621"/>
      <c r="BK8" s="621"/>
      <c r="BL8" s="621"/>
      <c r="BM8" s="621"/>
      <c r="BN8" s="622"/>
      <c r="BO8" s="673">
        <v>0.7</v>
      </c>
      <c r="BP8" s="673"/>
      <c r="BQ8" s="673"/>
      <c r="BR8" s="673"/>
      <c r="BS8" s="626" t="s">
        <v>113</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3018441</v>
      </c>
      <c r="CS8" s="621"/>
      <c r="CT8" s="621"/>
      <c r="CU8" s="621"/>
      <c r="CV8" s="621"/>
      <c r="CW8" s="621"/>
      <c r="CX8" s="621"/>
      <c r="CY8" s="622"/>
      <c r="CZ8" s="673">
        <v>36</v>
      </c>
      <c r="DA8" s="673"/>
      <c r="DB8" s="673"/>
      <c r="DC8" s="673"/>
      <c r="DD8" s="626">
        <v>551864</v>
      </c>
      <c r="DE8" s="621"/>
      <c r="DF8" s="621"/>
      <c r="DG8" s="621"/>
      <c r="DH8" s="621"/>
      <c r="DI8" s="621"/>
      <c r="DJ8" s="621"/>
      <c r="DK8" s="621"/>
      <c r="DL8" s="621"/>
      <c r="DM8" s="621"/>
      <c r="DN8" s="621"/>
      <c r="DO8" s="621"/>
      <c r="DP8" s="622"/>
      <c r="DQ8" s="626">
        <v>1679073</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9168</v>
      </c>
      <c r="S9" s="621"/>
      <c r="T9" s="621"/>
      <c r="U9" s="621"/>
      <c r="V9" s="621"/>
      <c r="W9" s="621"/>
      <c r="X9" s="621"/>
      <c r="Y9" s="622"/>
      <c r="Z9" s="673">
        <v>0.1</v>
      </c>
      <c r="AA9" s="673"/>
      <c r="AB9" s="673"/>
      <c r="AC9" s="673"/>
      <c r="AD9" s="674">
        <v>9168</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1343844</v>
      </c>
      <c r="BH9" s="621"/>
      <c r="BI9" s="621"/>
      <c r="BJ9" s="621"/>
      <c r="BK9" s="621"/>
      <c r="BL9" s="621"/>
      <c r="BM9" s="621"/>
      <c r="BN9" s="622"/>
      <c r="BO9" s="673">
        <v>24.9</v>
      </c>
      <c r="BP9" s="673"/>
      <c r="BQ9" s="673"/>
      <c r="BR9" s="673"/>
      <c r="BS9" s="626" t="s">
        <v>113</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697427</v>
      </c>
      <c r="CS9" s="621"/>
      <c r="CT9" s="621"/>
      <c r="CU9" s="621"/>
      <c r="CV9" s="621"/>
      <c r="CW9" s="621"/>
      <c r="CX9" s="621"/>
      <c r="CY9" s="622"/>
      <c r="CZ9" s="673">
        <v>8.3000000000000007</v>
      </c>
      <c r="DA9" s="673"/>
      <c r="DB9" s="673"/>
      <c r="DC9" s="673"/>
      <c r="DD9" s="626">
        <v>54490</v>
      </c>
      <c r="DE9" s="621"/>
      <c r="DF9" s="621"/>
      <c r="DG9" s="621"/>
      <c r="DH9" s="621"/>
      <c r="DI9" s="621"/>
      <c r="DJ9" s="621"/>
      <c r="DK9" s="621"/>
      <c r="DL9" s="621"/>
      <c r="DM9" s="621"/>
      <c r="DN9" s="621"/>
      <c r="DO9" s="621"/>
      <c r="DP9" s="622"/>
      <c r="DQ9" s="626">
        <v>622705</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554551</v>
      </c>
      <c r="S10" s="621"/>
      <c r="T10" s="621"/>
      <c r="U10" s="621"/>
      <c r="V10" s="621"/>
      <c r="W10" s="621"/>
      <c r="X10" s="621"/>
      <c r="Y10" s="622"/>
      <c r="Z10" s="673">
        <v>6.4</v>
      </c>
      <c r="AA10" s="673"/>
      <c r="AB10" s="673"/>
      <c r="AC10" s="673"/>
      <c r="AD10" s="674">
        <v>554551</v>
      </c>
      <c r="AE10" s="674"/>
      <c r="AF10" s="674"/>
      <c r="AG10" s="674"/>
      <c r="AH10" s="674"/>
      <c r="AI10" s="674"/>
      <c r="AJ10" s="674"/>
      <c r="AK10" s="674"/>
      <c r="AL10" s="643">
        <v>9</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98543</v>
      </c>
      <c r="BH10" s="621"/>
      <c r="BI10" s="621"/>
      <c r="BJ10" s="621"/>
      <c r="BK10" s="621"/>
      <c r="BL10" s="621"/>
      <c r="BM10" s="621"/>
      <c r="BN10" s="622"/>
      <c r="BO10" s="673">
        <v>1.8</v>
      </c>
      <c r="BP10" s="673"/>
      <c r="BQ10" s="673"/>
      <c r="BR10" s="673"/>
      <c r="BS10" s="626" t="s">
        <v>113</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4166</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1166</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844209</v>
      </c>
      <c r="BH11" s="621"/>
      <c r="BI11" s="621"/>
      <c r="BJ11" s="621"/>
      <c r="BK11" s="621"/>
      <c r="BL11" s="621"/>
      <c r="BM11" s="621"/>
      <c r="BN11" s="622"/>
      <c r="BO11" s="673">
        <v>15.6</v>
      </c>
      <c r="BP11" s="673"/>
      <c r="BQ11" s="673"/>
      <c r="BR11" s="673"/>
      <c r="BS11" s="626" t="s">
        <v>113</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112057</v>
      </c>
      <c r="CS11" s="621"/>
      <c r="CT11" s="621"/>
      <c r="CU11" s="621"/>
      <c r="CV11" s="621"/>
      <c r="CW11" s="621"/>
      <c r="CX11" s="621"/>
      <c r="CY11" s="622"/>
      <c r="CZ11" s="673">
        <v>1.3</v>
      </c>
      <c r="DA11" s="673"/>
      <c r="DB11" s="673"/>
      <c r="DC11" s="673"/>
      <c r="DD11" s="626">
        <v>23050</v>
      </c>
      <c r="DE11" s="621"/>
      <c r="DF11" s="621"/>
      <c r="DG11" s="621"/>
      <c r="DH11" s="621"/>
      <c r="DI11" s="621"/>
      <c r="DJ11" s="621"/>
      <c r="DK11" s="621"/>
      <c r="DL11" s="621"/>
      <c r="DM11" s="621"/>
      <c r="DN11" s="621"/>
      <c r="DO11" s="621"/>
      <c r="DP11" s="622"/>
      <c r="DQ11" s="626">
        <v>95865</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2840809</v>
      </c>
      <c r="BH12" s="621"/>
      <c r="BI12" s="621"/>
      <c r="BJ12" s="621"/>
      <c r="BK12" s="621"/>
      <c r="BL12" s="621"/>
      <c r="BM12" s="621"/>
      <c r="BN12" s="622"/>
      <c r="BO12" s="673">
        <v>52.6</v>
      </c>
      <c r="BP12" s="673"/>
      <c r="BQ12" s="673"/>
      <c r="BR12" s="673"/>
      <c r="BS12" s="626" t="s">
        <v>113</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150137</v>
      </c>
      <c r="CS12" s="621"/>
      <c r="CT12" s="621"/>
      <c r="CU12" s="621"/>
      <c r="CV12" s="621"/>
      <c r="CW12" s="621"/>
      <c r="CX12" s="621"/>
      <c r="CY12" s="622"/>
      <c r="CZ12" s="673">
        <v>1.8</v>
      </c>
      <c r="DA12" s="673"/>
      <c r="DB12" s="673"/>
      <c r="DC12" s="673"/>
      <c r="DD12" s="626">
        <v>62507</v>
      </c>
      <c r="DE12" s="621"/>
      <c r="DF12" s="621"/>
      <c r="DG12" s="621"/>
      <c r="DH12" s="621"/>
      <c r="DI12" s="621"/>
      <c r="DJ12" s="621"/>
      <c r="DK12" s="621"/>
      <c r="DL12" s="621"/>
      <c r="DM12" s="621"/>
      <c r="DN12" s="621"/>
      <c r="DO12" s="621"/>
      <c r="DP12" s="622"/>
      <c r="DQ12" s="626">
        <v>80413</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38335</v>
      </c>
      <c r="S13" s="621"/>
      <c r="T13" s="621"/>
      <c r="U13" s="621"/>
      <c r="V13" s="621"/>
      <c r="W13" s="621"/>
      <c r="X13" s="621"/>
      <c r="Y13" s="622"/>
      <c r="Z13" s="673">
        <v>0.4</v>
      </c>
      <c r="AA13" s="673"/>
      <c r="AB13" s="673"/>
      <c r="AC13" s="673"/>
      <c r="AD13" s="674">
        <v>38335</v>
      </c>
      <c r="AE13" s="674"/>
      <c r="AF13" s="674"/>
      <c r="AG13" s="674"/>
      <c r="AH13" s="674"/>
      <c r="AI13" s="674"/>
      <c r="AJ13" s="674"/>
      <c r="AK13" s="674"/>
      <c r="AL13" s="643">
        <v>0.6</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2825145</v>
      </c>
      <c r="BH13" s="621"/>
      <c r="BI13" s="621"/>
      <c r="BJ13" s="621"/>
      <c r="BK13" s="621"/>
      <c r="BL13" s="621"/>
      <c r="BM13" s="621"/>
      <c r="BN13" s="622"/>
      <c r="BO13" s="673">
        <v>52.3</v>
      </c>
      <c r="BP13" s="673"/>
      <c r="BQ13" s="673"/>
      <c r="BR13" s="673"/>
      <c r="BS13" s="626" t="s">
        <v>113</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1136761</v>
      </c>
      <c r="CS13" s="621"/>
      <c r="CT13" s="621"/>
      <c r="CU13" s="621"/>
      <c r="CV13" s="621"/>
      <c r="CW13" s="621"/>
      <c r="CX13" s="621"/>
      <c r="CY13" s="622"/>
      <c r="CZ13" s="673">
        <v>13.6</v>
      </c>
      <c r="DA13" s="673"/>
      <c r="DB13" s="673"/>
      <c r="DC13" s="673"/>
      <c r="DD13" s="626">
        <v>368963</v>
      </c>
      <c r="DE13" s="621"/>
      <c r="DF13" s="621"/>
      <c r="DG13" s="621"/>
      <c r="DH13" s="621"/>
      <c r="DI13" s="621"/>
      <c r="DJ13" s="621"/>
      <c r="DK13" s="621"/>
      <c r="DL13" s="621"/>
      <c r="DM13" s="621"/>
      <c r="DN13" s="621"/>
      <c r="DO13" s="621"/>
      <c r="DP13" s="622"/>
      <c r="DQ13" s="626">
        <v>1014352</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49821</v>
      </c>
      <c r="BH14" s="621"/>
      <c r="BI14" s="621"/>
      <c r="BJ14" s="621"/>
      <c r="BK14" s="621"/>
      <c r="BL14" s="621"/>
      <c r="BM14" s="621"/>
      <c r="BN14" s="622"/>
      <c r="BO14" s="673">
        <v>0.9</v>
      </c>
      <c r="BP14" s="673"/>
      <c r="BQ14" s="673"/>
      <c r="BR14" s="673"/>
      <c r="BS14" s="626" t="s">
        <v>113</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428594</v>
      </c>
      <c r="CS14" s="621"/>
      <c r="CT14" s="621"/>
      <c r="CU14" s="621"/>
      <c r="CV14" s="621"/>
      <c r="CW14" s="621"/>
      <c r="CX14" s="621"/>
      <c r="CY14" s="622"/>
      <c r="CZ14" s="673">
        <v>5.0999999999999996</v>
      </c>
      <c r="DA14" s="673"/>
      <c r="DB14" s="673"/>
      <c r="DC14" s="673"/>
      <c r="DD14" s="626">
        <v>33048</v>
      </c>
      <c r="DE14" s="621"/>
      <c r="DF14" s="621"/>
      <c r="DG14" s="621"/>
      <c r="DH14" s="621"/>
      <c r="DI14" s="621"/>
      <c r="DJ14" s="621"/>
      <c r="DK14" s="621"/>
      <c r="DL14" s="621"/>
      <c r="DM14" s="621"/>
      <c r="DN14" s="621"/>
      <c r="DO14" s="621"/>
      <c r="DP14" s="622"/>
      <c r="DQ14" s="626">
        <v>416826</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21994</v>
      </c>
      <c r="S15" s="621"/>
      <c r="T15" s="621"/>
      <c r="U15" s="621"/>
      <c r="V15" s="621"/>
      <c r="W15" s="621"/>
      <c r="X15" s="621"/>
      <c r="Y15" s="622"/>
      <c r="Z15" s="673">
        <v>0.3</v>
      </c>
      <c r="AA15" s="673"/>
      <c r="AB15" s="673"/>
      <c r="AC15" s="673"/>
      <c r="AD15" s="674">
        <v>21994</v>
      </c>
      <c r="AE15" s="674"/>
      <c r="AF15" s="674"/>
      <c r="AG15" s="674"/>
      <c r="AH15" s="674"/>
      <c r="AI15" s="674"/>
      <c r="AJ15" s="674"/>
      <c r="AK15" s="674"/>
      <c r="AL15" s="643">
        <v>0.4</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186274</v>
      </c>
      <c r="BH15" s="621"/>
      <c r="BI15" s="621"/>
      <c r="BJ15" s="621"/>
      <c r="BK15" s="621"/>
      <c r="BL15" s="621"/>
      <c r="BM15" s="621"/>
      <c r="BN15" s="622"/>
      <c r="BO15" s="673">
        <v>3.4</v>
      </c>
      <c r="BP15" s="673"/>
      <c r="BQ15" s="673"/>
      <c r="BR15" s="673"/>
      <c r="BS15" s="626" t="s">
        <v>113</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822170</v>
      </c>
      <c r="CS15" s="621"/>
      <c r="CT15" s="621"/>
      <c r="CU15" s="621"/>
      <c r="CV15" s="621"/>
      <c r="CW15" s="621"/>
      <c r="CX15" s="621"/>
      <c r="CY15" s="622"/>
      <c r="CZ15" s="673">
        <v>9.8000000000000007</v>
      </c>
      <c r="DA15" s="673"/>
      <c r="DB15" s="673"/>
      <c r="DC15" s="673"/>
      <c r="DD15" s="626">
        <v>29905</v>
      </c>
      <c r="DE15" s="621"/>
      <c r="DF15" s="621"/>
      <c r="DG15" s="621"/>
      <c r="DH15" s="621"/>
      <c r="DI15" s="621"/>
      <c r="DJ15" s="621"/>
      <c r="DK15" s="621"/>
      <c r="DL15" s="621"/>
      <c r="DM15" s="621"/>
      <c r="DN15" s="621"/>
      <c r="DO15" s="621"/>
      <c r="DP15" s="622"/>
      <c r="DQ15" s="626">
        <v>747598</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26733</v>
      </c>
      <c r="S16" s="621"/>
      <c r="T16" s="621"/>
      <c r="U16" s="621"/>
      <c r="V16" s="621"/>
      <c r="W16" s="621"/>
      <c r="X16" s="621"/>
      <c r="Y16" s="622"/>
      <c r="Z16" s="673">
        <v>0.3</v>
      </c>
      <c r="AA16" s="673"/>
      <c r="AB16" s="673"/>
      <c r="AC16" s="673"/>
      <c r="AD16" s="674" t="s">
        <v>113</v>
      </c>
      <c r="AE16" s="674"/>
      <c r="AF16" s="674"/>
      <c r="AG16" s="674"/>
      <c r="AH16" s="674"/>
      <c r="AI16" s="674"/>
      <c r="AJ16" s="674"/>
      <c r="AK16" s="674"/>
      <c r="AL16" s="643" t="s">
        <v>113</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t="s">
        <v>113</v>
      </c>
      <c r="S17" s="621"/>
      <c r="T17" s="621"/>
      <c r="U17" s="621"/>
      <c r="V17" s="621"/>
      <c r="W17" s="621"/>
      <c r="X17" s="621"/>
      <c r="Y17" s="622"/>
      <c r="Z17" s="673" t="s">
        <v>113</v>
      </c>
      <c r="AA17" s="673"/>
      <c r="AB17" s="673"/>
      <c r="AC17" s="673"/>
      <c r="AD17" s="674" t="s">
        <v>113</v>
      </c>
      <c r="AE17" s="674"/>
      <c r="AF17" s="674"/>
      <c r="AG17" s="674"/>
      <c r="AH17" s="674"/>
      <c r="AI17" s="674"/>
      <c r="AJ17" s="674"/>
      <c r="AK17" s="674"/>
      <c r="AL17" s="643" t="s">
        <v>113</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235540</v>
      </c>
      <c r="CS17" s="621"/>
      <c r="CT17" s="621"/>
      <c r="CU17" s="621"/>
      <c r="CV17" s="621"/>
      <c r="CW17" s="621"/>
      <c r="CX17" s="621"/>
      <c r="CY17" s="622"/>
      <c r="CZ17" s="673">
        <v>2.8</v>
      </c>
      <c r="DA17" s="673"/>
      <c r="DB17" s="673"/>
      <c r="DC17" s="673"/>
      <c r="DD17" s="626" t="s">
        <v>113</v>
      </c>
      <c r="DE17" s="621"/>
      <c r="DF17" s="621"/>
      <c r="DG17" s="621"/>
      <c r="DH17" s="621"/>
      <c r="DI17" s="621"/>
      <c r="DJ17" s="621"/>
      <c r="DK17" s="621"/>
      <c r="DL17" s="621"/>
      <c r="DM17" s="621"/>
      <c r="DN17" s="621"/>
      <c r="DO17" s="621"/>
      <c r="DP17" s="622"/>
      <c r="DQ17" s="626">
        <v>235540</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26733</v>
      </c>
      <c r="S18" s="621"/>
      <c r="T18" s="621"/>
      <c r="U18" s="621"/>
      <c r="V18" s="621"/>
      <c r="W18" s="621"/>
      <c r="X18" s="621"/>
      <c r="Y18" s="622"/>
      <c r="Z18" s="673">
        <v>0.3</v>
      </c>
      <c r="AA18" s="673"/>
      <c r="AB18" s="673"/>
      <c r="AC18" s="673"/>
      <c r="AD18" s="674" t="s">
        <v>113</v>
      </c>
      <c r="AE18" s="674"/>
      <c r="AF18" s="674"/>
      <c r="AG18" s="674"/>
      <c r="AH18" s="674"/>
      <c r="AI18" s="674"/>
      <c r="AJ18" s="674"/>
      <c r="AK18" s="674"/>
      <c r="AL18" s="643" t="s">
        <v>113</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6164795</v>
      </c>
      <c r="S20" s="621"/>
      <c r="T20" s="621"/>
      <c r="U20" s="621"/>
      <c r="V20" s="621"/>
      <c r="W20" s="621"/>
      <c r="X20" s="621"/>
      <c r="Y20" s="622"/>
      <c r="Z20" s="673">
        <v>71.099999999999994</v>
      </c>
      <c r="AA20" s="673"/>
      <c r="AB20" s="673"/>
      <c r="AC20" s="673"/>
      <c r="AD20" s="674">
        <v>6138062</v>
      </c>
      <c r="AE20" s="674"/>
      <c r="AF20" s="674"/>
      <c r="AG20" s="674"/>
      <c r="AH20" s="674"/>
      <c r="AI20" s="674"/>
      <c r="AJ20" s="674"/>
      <c r="AK20" s="674"/>
      <c r="AL20" s="643">
        <v>99.5</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8375504</v>
      </c>
      <c r="CS20" s="621"/>
      <c r="CT20" s="621"/>
      <c r="CU20" s="621"/>
      <c r="CV20" s="621"/>
      <c r="CW20" s="621"/>
      <c r="CX20" s="621"/>
      <c r="CY20" s="622"/>
      <c r="CZ20" s="673">
        <v>100</v>
      </c>
      <c r="DA20" s="673"/>
      <c r="DB20" s="673"/>
      <c r="DC20" s="673"/>
      <c r="DD20" s="626">
        <v>1205092</v>
      </c>
      <c r="DE20" s="621"/>
      <c r="DF20" s="621"/>
      <c r="DG20" s="621"/>
      <c r="DH20" s="621"/>
      <c r="DI20" s="621"/>
      <c r="DJ20" s="621"/>
      <c r="DK20" s="621"/>
      <c r="DL20" s="621"/>
      <c r="DM20" s="621"/>
      <c r="DN20" s="621"/>
      <c r="DO20" s="621"/>
      <c r="DP20" s="622"/>
      <c r="DQ20" s="626">
        <v>6480415</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5462</v>
      </c>
      <c r="S21" s="621"/>
      <c r="T21" s="621"/>
      <c r="U21" s="621"/>
      <c r="V21" s="621"/>
      <c r="W21" s="621"/>
      <c r="X21" s="621"/>
      <c r="Y21" s="622"/>
      <c r="Z21" s="673">
        <v>0.1</v>
      </c>
      <c r="AA21" s="673"/>
      <c r="AB21" s="673"/>
      <c r="AC21" s="673"/>
      <c r="AD21" s="674">
        <v>5462</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34769</v>
      </c>
      <c r="S22" s="621"/>
      <c r="T22" s="621"/>
      <c r="U22" s="621"/>
      <c r="V22" s="621"/>
      <c r="W22" s="621"/>
      <c r="X22" s="621"/>
      <c r="Y22" s="622"/>
      <c r="Z22" s="673">
        <v>0.4</v>
      </c>
      <c r="AA22" s="673"/>
      <c r="AB22" s="673"/>
      <c r="AC22" s="673"/>
      <c r="AD22" s="674" t="s">
        <v>113</v>
      </c>
      <c r="AE22" s="674"/>
      <c r="AF22" s="674"/>
      <c r="AG22" s="674"/>
      <c r="AH22" s="674"/>
      <c r="AI22" s="674"/>
      <c r="AJ22" s="674"/>
      <c r="AK22" s="674"/>
      <c r="AL22" s="643" t="s">
        <v>113</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120608</v>
      </c>
      <c r="S23" s="621"/>
      <c r="T23" s="621"/>
      <c r="U23" s="621"/>
      <c r="V23" s="621"/>
      <c r="W23" s="621"/>
      <c r="X23" s="621"/>
      <c r="Y23" s="622"/>
      <c r="Z23" s="673">
        <v>1.4</v>
      </c>
      <c r="AA23" s="673"/>
      <c r="AB23" s="673"/>
      <c r="AC23" s="673"/>
      <c r="AD23" s="674">
        <v>17929</v>
      </c>
      <c r="AE23" s="674"/>
      <c r="AF23" s="674"/>
      <c r="AG23" s="674"/>
      <c r="AH23" s="674"/>
      <c r="AI23" s="674"/>
      <c r="AJ23" s="674"/>
      <c r="AK23" s="674"/>
      <c r="AL23" s="643">
        <v>0.3</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22224</v>
      </c>
      <c r="S24" s="621"/>
      <c r="T24" s="621"/>
      <c r="U24" s="621"/>
      <c r="V24" s="621"/>
      <c r="W24" s="621"/>
      <c r="X24" s="621"/>
      <c r="Y24" s="622"/>
      <c r="Z24" s="673">
        <v>0.3</v>
      </c>
      <c r="AA24" s="673"/>
      <c r="AB24" s="673"/>
      <c r="AC24" s="673"/>
      <c r="AD24" s="674" t="s">
        <v>113</v>
      </c>
      <c r="AE24" s="674"/>
      <c r="AF24" s="674"/>
      <c r="AG24" s="674"/>
      <c r="AH24" s="674"/>
      <c r="AI24" s="674"/>
      <c r="AJ24" s="674"/>
      <c r="AK24" s="674"/>
      <c r="AL24" s="643" t="s">
        <v>113</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2883663</v>
      </c>
      <c r="CS24" s="671"/>
      <c r="CT24" s="671"/>
      <c r="CU24" s="671"/>
      <c r="CV24" s="671"/>
      <c r="CW24" s="671"/>
      <c r="CX24" s="671"/>
      <c r="CY24" s="718"/>
      <c r="CZ24" s="722">
        <v>34.4</v>
      </c>
      <c r="DA24" s="723"/>
      <c r="DB24" s="723"/>
      <c r="DC24" s="724"/>
      <c r="DD24" s="717">
        <v>2039334</v>
      </c>
      <c r="DE24" s="671"/>
      <c r="DF24" s="671"/>
      <c r="DG24" s="671"/>
      <c r="DH24" s="671"/>
      <c r="DI24" s="671"/>
      <c r="DJ24" s="671"/>
      <c r="DK24" s="718"/>
      <c r="DL24" s="717">
        <v>2036349</v>
      </c>
      <c r="DM24" s="671"/>
      <c r="DN24" s="671"/>
      <c r="DO24" s="671"/>
      <c r="DP24" s="671"/>
      <c r="DQ24" s="671"/>
      <c r="DR24" s="671"/>
      <c r="DS24" s="671"/>
      <c r="DT24" s="671"/>
      <c r="DU24" s="671"/>
      <c r="DV24" s="718"/>
      <c r="DW24" s="719">
        <v>33</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658797</v>
      </c>
      <c r="S25" s="621"/>
      <c r="T25" s="621"/>
      <c r="U25" s="621"/>
      <c r="V25" s="621"/>
      <c r="W25" s="621"/>
      <c r="X25" s="621"/>
      <c r="Y25" s="622"/>
      <c r="Z25" s="673">
        <v>7.6</v>
      </c>
      <c r="AA25" s="673"/>
      <c r="AB25" s="673"/>
      <c r="AC25" s="673"/>
      <c r="AD25" s="674" t="s">
        <v>113</v>
      </c>
      <c r="AE25" s="674"/>
      <c r="AF25" s="674"/>
      <c r="AG25" s="674"/>
      <c r="AH25" s="674"/>
      <c r="AI25" s="674"/>
      <c r="AJ25" s="674"/>
      <c r="AK25" s="674"/>
      <c r="AL25" s="643" t="s">
        <v>113</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1416368</v>
      </c>
      <c r="CS25" s="639"/>
      <c r="CT25" s="639"/>
      <c r="CU25" s="639"/>
      <c r="CV25" s="639"/>
      <c r="CW25" s="639"/>
      <c r="CX25" s="639"/>
      <c r="CY25" s="640"/>
      <c r="CZ25" s="623">
        <v>16.899999999999999</v>
      </c>
      <c r="DA25" s="641"/>
      <c r="DB25" s="641"/>
      <c r="DC25" s="642"/>
      <c r="DD25" s="626">
        <v>1301941</v>
      </c>
      <c r="DE25" s="639"/>
      <c r="DF25" s="639"/>
      <c r="DG25" s="639"/>
      <c r="DH25" s="639"/>
      <c r="DI25" s="639"/>
      <c r="DJ25" s="639"/>
      <c r="DK25" s="640"/>
      <c r="DL25" s="626">
        <v>1298956</v>
      </c>
      <c r="DM25" s="639"/>
      <c r="DN25" s="639"/>
      <c r="DO25" s="639"/>
      <c r="DP25" s="639"/>
      <c r="DQ25" s="639"/>
      <c r="DR25" s="639"/>
      <c r="DS25" s="639"/>
      <c r="DT25" s="639"/>
      <c r="DU25" s="639"/>
      <c r="DV25" s="640"/>
      <c r="DW25" s="643">
        <v>21.1</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931794</v>
      </c>
      <c r="CS26" s="621"/>
      <c r="CT26" s="621"/>
      <c r="CU26" s="621"/>
      <c r="CV26" s="621"/>
      <c r="CW26" s="621"/>
      <c r="CX26" s="621"/>
      <c r="CY26" s="622"/>
      <c r="CZ26" s="623">
        <v>11.1</v>
      </c>
      <c r="DA26" s="641"/>
      <c r="DB26" s="641"/>
      <c r="DC26" s="642"/>
      <c r="DD26" s="626">
        <v>819136</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575453</v>
      </c>
      <c r="S27" s="621"/>
      <c r="T27" s="621"/>
      <c r="U27" s="621"/>
      <c r="V27" s="621"/>
      <c r="W27" s="621"/>
      <c r="X27" s="621"/>
      <c r="Y27" s="622"/>
      <c r="Z27" s="673">
        <v>6.6</v>
      </c>
      <c r="AA27" s="673"/>
      <c r="AB27" s="673"/>
      <c r="AC27" s="673"/>
      <c r="AD27" s="674" t="s">
        <v>113</v>
      </c>
      <c r="AE27" s="674"/>
      <c r="AF27" s="674"/>
      <c r="AG27" s="674"/>
      <c r="AH27" s="674"/>
      <c r="AI27" s="674"/>
      <c r="AJ27" s="674"/>
      <c r="AK27" s="674"/>
      <c r="AL27" s="643" t="s">
        <v>113</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5403256</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1231755</v>
      </c>
      <c r="CS27" s="639"/>
      <c r="CT27" s="639"/>
      <c r="CU27" s="639"/>
      <c r="CV27" s="639"/>
      <c r="CW27" s="639"/>
      <c r="CX27" s="639"/>
      <c r="CY27" s="640"/>
      <c r="CZ27" s="623">
        <v>14.7</v>
      </c>
      <c r="DA27" s="641"/>
      <c r="DB27" s="641"/>
      <c r="DC27" s="642"/>
      <c r="DD27" s="626">
        <v>501853</v>
      </c>
      <c r="DE27" s="639"/>
      <c r="DF27" s="639"/>
      <c r="DG27" s="639"/>
      <c r="DH27" s="639"/>
      <c r="DI27" s="639"/>
      <c r="DJ27" s="639"/>
      <c r="DK27" s="640"/>
      <c r="DL27" s="626">
        <v>501853</v>
      </c>
      <c r="DM27" s="639"/>
      <c r="DN27" s="639"/>
      <c r="DO27" s="639"/>
      <c r="DP27" s="639"/>
      <c r="DQ27" s="639"/>
      <c r="DR27" s="639"/>
      <c r="DS27" s="639"/>
      <c r="DT27" s="639"/>
      <c r="DU27" s="639"/>
      <c r="DV27" s="640"/>
      <c r="DW27" s="643">
        <v>8.1</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54027</v>
      </c>
      <c r="S28" s="621"/>
      <c r="T28" s="621"/>
      <c r="U28" s="621"/>
      <c r="V28" s="621"/>
      <c r="W28" s="621"/>
      <c r="X28" s="621"/>
      <c r="Y28" s="622"/>
      <c r="Z28" s="673">
        <v>0.6</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235540</v>
      </c>
      <c r="CS28" s="621"/>
      <c r="CT28" s="621"/>
      <c r="CU28" s="621"/>
      <c r="CV28" s="621"/>
      <c r="CW28" s="621"/>
      <c r="CX28" s="621"/>
      <c r="CY28" s="622"/>
      <c r="CZ28" s="623">
        <v>2.8</v>
      </c>
      <c r="DA28" s="641"/>
      <c r="DB28" s="641"/>
      <c r="DC28" s="642"/>
      <c r="DD28" s="626">
        <v>235540</v>
      </c>
      <c r="DE28" s="621"/>
      <c r="DF28" s="621"/>
      <c r="DG28" s="621"/>
      <c r="DH28" s="621"/>
      <c r="DI28" s="621"/>
      <c r="DJ28" s="621"/>
      <c r="DK28" s="622"/>
      <c r="DL28" s="626">
        <v>235540</v>
      </c>
      <c r="DM28" s="621"/>
      <c r="DN28" s="621"/>
      <c r="DO28" s="621"/>
      <c r="DP28" s="621"/>
      <c r="DQ28" s="621"/>
      <c r="DR28" s="621"/>
      <c r="DS28" s="621"/>
      <c r="DT28" s="621"/>
      <c r="DU28" s="621"/>
      <c r="DV28" s="622"/>
      <c r="DW28" s="643">
        <v>3.8</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4363</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235540</v>
      </c>
      <c r="CS29" s="639"/>
      <c r="CT29" s="639"/>
      <c r="CU29" s="639"/>
      <c r="CV29" s="639"/>
      <c r="CW29" s="639"/>
      <c r="CX29" s="639"/>
      <c r="CY29" s="640"/>
      <c r="CZ29" s="623">
        <v>2.8</v>
      </c>
      <c r="DA29" s="641"/>
      <c r="DB29" s="641"/>
      <c r="DC29" s="642"/>
      <c r="DD29" s="626">
        <v>235540</v>
      </c>
      <c r="DE29" s="639"/>
      <c r="DF29" s="639"/>
      <c r="DG29" s="639"/>
      <c r="DH29" s="639"/>
      <c r="DI29" s="639"/>
      <c r="DJ29" s="639"/>
      <c r="DK29" s="640"/>
      <c r="DL29" s="626">
        <v>235540</v>
      </c>
      <c r="DM29" s="639"/>
      <c r="DN29" s="639"/>
      <c r="DO29" s="639"/>
      <c r="DP29" s="639"/>
      <c r="DQ29" s="639"/>
      <c r="DR29" s="639"/>
      <c r="DS29" s="639"/>
      <c r="DT29" s="639"/>
      <c r="DU29" s="639"/>
      <c r="DV29" s="640"/>
      <c r="DW29" s="643">
        <v>3.8</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33572</v>
      </c>
      <c r="S30" s="621"/>
      <c r="T30" s="621"/>
      <c r="U30" s="621"/>
      <c r="V30" s="621"/>
      <c r="W30" s="621"/>
      <c r="X30" s="621"/>
      <c r="Y30" s="622"/>
      <c r="Z30" s="673">
        <v>0.4</v>
      </c>
      <c r="AA30" s="673"/>
      <c r="AB30" s="673"/>
      <c r="AC30" s="673"/>
      <c r="AD30" s="674" t="s">
        <v>113</v>
      </c>
      <c r="AE30" s="674"/>
      <c r="AF30" s="674"/>
      <c r="AG30" s="674"/>
      <c r="AH30" s="674"/>
      <c r="AI30" s="674"/>
      <c r="AJ30" s="674"/>
      <c r="AK30" s="674"/>
      <c r="AL30" s="643" t="s">
        <v>113</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99.6</v>
      </c>
      <c r="BH30" s="687"/>
      <c r="BI30" s="687"/>
      <c r="BJ30" s="687"/>
      <c r="BK30" s="687"/>
      <c r="BL30" s="687"/>
      <c r="BM30" s="688">
        <v>98.6</v>
      </c>
      <c r="BN30" s="687"/>
      <c r="BO30" s="687"/>
      <c r="BP30" s="687"/>
      <c r="BQ30" s="689"/>
      <c r="BR30" s="686">
        <v>99.7</v>
      </c>
      <c r="BS30" s="687"/>
      <c r="BT30" s="687"/>
      <c r="BU30" s="687"/>
      <c r="BV30" s="687"/>
      <c r="BW30" s="687"/>
      <c r="BX30" s="688">
        <v>98.7</v>
      </c>
      <c r="BY30" s="687"/>
      <c r="BZ30" s="687"/>
      <c r="CA30" s="687"/>
      <c r="CB30" s="689"/>
      <c r="CD30" s="692"/>
      <c r="CE30" s="693"/>
      <c r="CF30" s="657" t="s">
        <v>295</v>
      </c>
      <c r="CG30" s="654"/>
      <c r="CH30" s="654"/>
      <c r="CI30" s="654"/>
      <c r="CJ30" s="654"/>
      <c r="CK30" s="654"/>
      <c r="CL30" s="654"/>
      <c r="CM30" s="654"/>
      <c r="CN30" s="654"/>
      <c r="CO30" s="654"/>
      <c r="CP30" s="654"/>
      <c r="CQ30" s="655"/>
      <c r="CR30" s="620">
        <v>199411</v>
      </c>
      <c r="CS30" s="621"/>
      <c r="CT30" s="621"/>
      <c r="CU30" s="621"/>
      <c r="CV30" s="621"/>
      <c r="CW30" s="621"/>
      <c r="CX30" s="621"/>
      <c r="CY30" s="622"/>
      <c r="CZ30" s="623">
        <v>2.4</v>
      </c>
      <c r="DA30" s="641"/>
      <c r="DB30" s="641"/>
      <c r="DC30" s="642"/>
      <c r="DD30" s="626">
        <v>199411</v>
      </c>
      <c r="DE30" s="621"/>
      <c r="DF30" s="621"/>
      <c r="DG30" s="621"/>
      <c r="DH30" s="621"/>
      <c r="DI30" s="621"/>
      <c r="DJ30" s="621"/>
      <c r="DK30" s="622"/>
      <c r="DL30" s="626">
        <v>199411</v>
      </c>
      <c r="DM30" s="621"/>
      <c r="DN30" s="621"/>
      <c r="DO30" s="621"/>
      <c r="DP30" s="621"/>
      <c r="DQ30" s="621"/>
      <c r="DR30" s="621"/>
      <c r="DS30" s="621"/>
      <c r="DT30" s="621"/>
      <c r="DU30" s="621"/>
      <c r="DV30" s="622"/>
      <c r="DW30" s="643">
        <v>3.2</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653577</v>
      </c>
      <c r="S31" s="621"/>
      <c r="T31" s="621"/>
      <c r="U31" s="621"/>
      <c r="V31" s="621"/>
      <c r="W31" s="621"/>
      <c r="X31" s="621"/>
      <c r="Y31" s="622"/>
      <c r="Z31" s="673">
        <v>7.5</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99.5</v>
      </c>
      <c r="BH31" s="639"/>
      <c r="BI31" s="639"/>
      <c r="BJ31" s="639"/>
      <c r="BK31" s="639"/>
      <c r="BL31" s="639"/>
      <c r="BM31" s="675">
        <v>98.2</v>
      </c>
      <c r="BN31" s="685"/>
      <c r="BO31" s="685"/>
      <c r="BP31" s="685"/>
      <c r="BQ31" s="649"/>
      <c r="BR31" s="684">
        <v>99.6</v>
      </c>
      <c r="BS31" s="639"/>
      <c r="BT31" s="639"/>
      <c r="BU31" s="639"/>
      <c r="BV31" s="639"/>
      <c r="BW31" s="639"/>
      <c r="BX31" s="675">
        <v>98.3</v>
      </c>
      <c r="BY31" s="685"/>
      <c r="BZ31" s="685"/>
      <c r="CA31" s="685"/>
      <c r="CB31" s="649"/>
      <c r="CD31" s="692"/>
      <c r="CE31" s="693"/>
      <c r="CF31" s="657" t="s">
        <v>299</v>
      </c>
      <c r="CG31" s="654"/>
      <c r="CH31" s="654"/>
      <c r="CI31" s="654"/>
      <c r="CJ31" s="654"/>
      <c r="CK31" s="654"/>
      <c r="CL31" s="654"/>
      <c r="CM31" s="654"/>
      <c r="CN31" s="654"/>
      <c r="CO31" s="654"/>
      <c r="CP31" s="654"/>
      <c r="CQ31" s="655"/>
      <c r="CR31" s="620">
        <v>36129</v>
      </c>
      <c r="CS31" s="639"/>
      <c r="CT31" s="639"/>
      <c r="CU31" s="639"/>
      <c r="CV31" s="639"/>
      <c r="CW31" s="639"/>
      <c r="CX31" s="639"/>
      <c r="CY31" s="640"/>
      <c r="CZ31" s="623">
        <v>0.4</v>
      </c>
      <c r="DA31" s="641"/>
      <c r="DB31" s="641"/>
      <c r="DC31" s="642"/>
      <c r="DD31" s="626">
        <v>36129</v>
      </c>
      <c r="DE31" s="639"/>
      <c r="DF31" s="639"/>
      <c r="DG31" s="639"/>
      <c r="DH31" s="639"/>
      <c r="DI31" s="639"/>
      <c r="DJ31" s="639"/>
      <c r="DK31" s="640"/>
      <c r="DL31" s="626">
        <v>36129</v>
      </c>
      <c r="DM31" s="639"/>
      <c r="DN31" s="639"/>
      <c r="DO31" s="639"/>
      <c r="DP31" s="639"/>
      <c r="DQ31" s="639"/>
      <c r="DR31" s="639"/>
      <c r="DS31" s="639"/>
      <c r="DT31" s="639"/>
      <c r="DU31" s="639"/>
      <c r="DV31" s="640"/>
      <c r="DW31" s="643">
        <v>0.6</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236935</v>
      </c>
      <c r="S32" s="621"/>
      <c r="T32" s="621"/>
      <c r="U32" s="621"/>
      <c r="V32" s="621"/>
      <c r="W32" s="621"/>
      <c r="X32" s="621"/>
      <c r="Y32" s="622"/>
      <c r="Z32" s="673">
        <v>2.7</v>
      </c>
      <c r="AA32" s="673"/>
      <c r="AB32" s="673"/>
      <c r="AC32" s="673"/>
      <c r="AD32" s="674">
        <v>4855</v>
      </c>
      <c r="AE32" s="674"/>
      <c r="AF32" s="674"/>
      <c r="AG32" s="674"/>
      <c r="AH32" s="674"/>
      <c r="AI32" s="674"/>
      <c r="AJ32" s="674"/>
      <c r="AK32" s="674"/>
      <c r="AL32" s="643">
        <v>0.1</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99.7</v>
      </c>
      <c r="BH32" s="605"/>
      <c r="BI32" s="605"/>
      <c r="BJ32" s="605"/>
      <c r="BK32" s="605"/>
      <c r="BL32" s="605"/>
      <c r="BM32" s="668">
        <v>98.9</v>
      </c>
      <c r="BN32" s="605"/>
      <c r="BO32" s="605"/>
      <c r="BP32" s="605"/>
      <c r="BQ32" s="662"/>
      <c r="BR32" s="683">
        <v>99.7</v>
      </c>
      <c r="BS32" s="605"/>
      <c r="BT32" s="605"/>
      <c r="BU32" s="605"/>
      <c r="BV32" s="605"/>
      <c r="BW32" s="605"/>
      <c r="BX32" s="668">
        <v>98.9</v>
      </c>
      <c r="BY32" s="605"/>
      <c r="BZ32" s="605"/>
      <c r="CA32" s="605"/>
      <c r="CB32" s="662"/>
      <c r="CD32" s="694"/>
      <c r="CE32" s="695"/>
      <c r="CF32" s="657" t="s">
        <v>302</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100000</v>
      </c>
      <c r="S33" s="621"/>
      <c r="T33" s="621"/>
      <c r="U33" s="621"/>
      <c r="V33" s="621"/>
      <c r="W33" s="621"/>
      <c r="X33" s="621"/>
      <c r="Y33" s="622"/>
      <c r="Z33" s="673">
        <v>1.2</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4286749</v>
      </c>
      <c r="CS33" s="639"/>
      <c r="CT33" s="639"/>
      <c r="CU33" s="639"/>
      <c r="CV33" s="639"/>
      <c r="CW33" s="639"/>
      <c r="CX33" s="639"/>
      <c r="CY33" s="640"/>
      <c r="CZ33" s="623">
        <v>51.2</v>
      </c>
      <c r="DA33" s="641"/>
      <c r="DB33" s="641"/>
      <c r="DC33" s="642"/>
      <c r="DD33" s="626">
        <v>3711670</v>
      </c>
      <c r="DE33" s="639"/>
      <c r="DF33" s="639"/>
      <c r="DG33" s="639"/>
      <c r="DH33" s="639"/>
      <c r="DI33" s="639"/>
      <c r="DJ33" s="639"/>
      <c r="DK33" s="640"/>
      <c r="DL33" s="626">
        <v>2703747</v>
      </c>
      <c r="DM33" s="639"/>
      <c r="DN33" s="639"/>
      <c r="DO33" s="639"/>
      <c r="DP33" s="639"/>
      <c r="DQ33" s="639"/>
      <c r="DR33" s="639"/>
      <c r="DS33" s="639"/>
      <c r="DT33" s="639"/>
      <c r="DU33" s="639"/>
      <c r="DV33" s="640"/>
      <c r="DW33" s="643">
        <v>43.8</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1542953</v>
      </c>
      <c r="CS34" s="621"/>
      <c r="CT34" s="621"/>
      <c r="CU34" s="621"/>
      <c r="CV34" s="621"/>
      <c r="CW34" s="621"/>
      <c r="CX34" s="621"/>
      <c r="CY34" s="622"/>
      <c r="CZ34" s="623">
        <v>18.399999999999999</v>
      </c>
      <c r="DA34" s="641"/>
      <c r="DB34" s="641"/>
      <c r="DC34" s="642"/>
      <c r="DD34" s="626">
        <v>1206487</v>
      </c>
      <c r="DE34" s="621"/>
      <c r="DF34" s="621"/>
      <c r="DG34" s="621"/>
      <c r="DH34" s="621"/>
      <c r="DI34" s="621"/>
      <c r="DJ34" s="621"/>
      <c r="DK34" s="622"/>
      <c r="DL34" s="626">
        <v>1122988</v>
      </c>
      <c r="DM34" s="621"/>
      <c r="DN34" s="621"/>
      <c r="DO34" s="621"/>
      <c r="DP34" s="621"/>
      <c r="DQ34" s="621"/>
      <c r="DR34" s="621"/>
      <c r="DS34" s="621"/>
      <c r="DT34" s="621"/>
      <c r="DU34" s="621"/>
      <c r="DV34" s="622"/>
      <c r="DW34" s="643">
        <v>18.2</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t="s">
        <v>113</v>
      </c>
      <c r="S35" s="621"/>
      <c r="T35" s="621"/>
      <c r="U35" s="621"/>
      <c r="V35" s="621"/>
      <c r="W35" s="621"/>
      <c r="X35" s="621"/>
      <c r="Y35" s="622"/>
      <c r="Z35" s="673" t="s">
        <v>113</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1045955</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20180</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84841</v>
      </c>
      <c r="CS35" s="639"/>
      <c r="CT35" s="639"/>
      <c r="CU35" s="639"/>
      <c r="CV35" s="639"/>
      <c r="CW35" s="639"/>
      <c r="CX35" s="639"/>
      <c r="CY35" s="640"/>
      <c r="CZ35" s="623">
        <v>1</v>
      </c>
      <c r="DA35" s="641"/>
      <c r="DB35" s="641"/>
      <c r="DC35" s="642"/>
      <c r="DD35" s="626">
        <v>80550</v>
      </c>
      <c r="DE35" s="639"/>
      <c r="DF35" s="639"/>
      <c r="DG35" s="639"/>
      <c r="DH35" s="639"/>
      <c r="DI35" s="639"/>
      <c r="DJ35" s="639"/>
      <c r="DK35" s="640"/>
      <c r="DL35" s="626">
        <v>80550</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8664582</v>
      </c>
      <c r="S36" s="661"/>
      <c r="T36" s="661"/>
      <c r="U36" s="661"/>
      <c r="V36" s="661"/>
      <c r="W36" s="661"/>
      <c r="X36" s="661"/>
      <c r="Y36" s="664"/>
      <c r="Z36" s="665">
        <v>100</v>
      </c>
      <c r="AA36" s="665"/>
      <c r="AB36" s="665"/>
      <c r="AC36" s="665"/>
      <c r="AD36" s="666">
        <v>6166308</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480152</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-54588</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1095161</v>
      </c>
      <c r="CS36" s="621"/>
      <c r="CT36" s="621"/>
      <c r="CU36" s="621"/>
      <c r="CV36" s="621"/>
      <c r="CW36" s="621"/>
      <c r="CX36" s="621"/>
      <c r="CY36" s="622"/>
      <c r="CZ36" s="623">
        <v>13.1</v>
      </c>
      <c r="DA36" s="641"/>
      <c r="DB36" s="641"/>
      <c r="DC36" s="642"/>
      <c r="DD36" s="626">
        <v>1052291</v>
      </c>
      <c r="DE36" s="621"/>
      <c r="DF36" s="621"/>
      <c r="DG36" s="621"/>
      <c r="DH36" s="621"/>
      <c r="DI36" s="621"/>
      <c r="DJ36" s="621"/>
      <c r="DK36" s="622"/>
      <c r="DL36" s="626">
        <v>864049</v>
      </c>
      <c r="DM36" s="621"/>
      <c r="DN36" s="621"/>
      <c r="DO36" s="621"/>
      <c r="DP36" s="621"/>
      <c r="DQ36" s="621"/>
      <c r="DR36" s="621"/>
      <c r="DS36" s="621"/>
      <c r="DT36" s="621"/>
      <c r="DU36" s="621"/>
      <c r="DV36" s="622"/>
      <c r="DW36" s="643">
        <v>14</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1009</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2767</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553864</v>
      </c>
      <c r="CS37" s="639"/>
      <c r="CT37" s="639"/>
      <c r="CU37" s="639"/>
      <c r="CV37" s="639"/>
      <c r="CW37" s="639"/>
      <c r="CX37" s="639"/>
      <c r="CY37" s="640"/>
      <c r="CZ37" s="623">
        <v>6.6</v>
      </c>
      <c r="DA37" s="641"/>
      <c r="DB37" s="641"/>
      <c r="DC37" s="642"/>
      <c r="DD37" s="626">
        <v>553864</v>
      </c>
      <c r="DE37" s="639"/>
      <c r="DF37" s="639"/>
      <c r="DG37" s="639"/>
      <c r="DH37" s="639"/>
      <c r="DI37" s="639"/>
      <c r="DJ37" s="639"/>
      <c r="DK37" s="640"/>
      <c r="DL37" s="626">
        <v>533584</v>
      </c>
      <c r="DM37" s="639"/>
      <c r="DN37" s="639"/>
      <c r="DO37" s="639"/>
      <c r="DP37" s="639"/>
      <c r="DQ37" s="639"/>
      <c r="DR37" s="639"/>
      <c r="DS37" s="639"/>
      <c r="DT37" s="639"/>
      <c r="DU37" s="639"/>
      <c r="DV37" s="640"/>
      <c r="DW37" s="643">
        <v>8.6999999999999993</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4720</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1044946</v>
      </c>
      <c r="CS38" s="621"/>
      <c r="CT38" s="621"/>
      <c r="CU38" s="621"/>
      <c r="CV38" s="621"/>
      <c r="CW38" s="621"/>
      <c r="CX38" s="621"/>
      <c r="CY38" s="622"/>
      <c r="CZ38" s="623">
        <v>12.5</v>
      </c>
      <c r="DA38" s="641"/>
      <c r="DB38" s="641"/>
      <c r="DC38" s="642"/>
      <c r="DD38" s="626">
        <v>935865</v>
      </c>
      <c r="DE38" s="621"/>
      <c r="DF38" s="621"/>
      <c r="DG38" s="621"/>
      <c r="DH38" s="621"/>
      <c r="DI38" s="621"/>
      <c r="DJ38" s="621"/>
      <c r="DK38" s="622"/>
      <c r="DL38" s="626">
        <v>636160</v>
      </c>
      <c r="DM38" s="621"/>
      <c r="DN38" s="621"/>
      <c r="DO38" s="621"/>
      <c r="DP38" s="621"/>
      <c r="DQ38" s="621"/>
      <c r="DR38" s="621"/>
      <c r="DS38" s="621"/>
      <c r="DT38" s="621"/>
      <c r="DU38" s="621"/>
      <c r="DV38" s="622"/>
      <c r="DW38" s="643">
        <v>10.3</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96</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473848</v>
      </c>
      <c r="CS39" s="639"/>
      <c r="CT39" s="639"/>
      <c r="CU39" s="639"/>
      <c r="CV39" s="639"/>
      <c r="CW39" s="639"/>
      <c r="CX39" s="639"/>
      <c r="CY39" s="640"/>
      <c r="CZ39" s="623">
        <v>5.7</v>
      </c>
      <c r="DA39" s="641"/>
      <c r="DB39" s="641"/>
      <c r="DC39" s="642"/>
      <c r="DD39" s="626">
        <v>436477</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179697</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83</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45000</v>
      </c>
      <c r="CS40" s="621"/>
      <c r="CT40" s="621"/>
      <c r="CU40" s="621"/>
      <c r="CV40" s="621"/>
      <c r="CW40" s="621"/>
      <c r="CX40" s="621"/>
      <c r="CY40" s="622"/>
      <c r="CZ40" s="623">
        <v>0.5</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385097</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303</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1205092</v>
      </c>
      <c r="CS42" s="621"/>
      <c r="CT42" s="621"/>
      <c r="CU42" s="621"/>
      <c r="CV42" s="621"/>
      <c r="CW42" s="621"/>
      <c r="CX42" s="621"/>
      <c r="CY42" s="622"/>
      <c r="CZ42" s="623">
        <v>14.4</v>
      </c>
      <c r="DA42" s="624"/>
      <c r="DB42" s="624"/>
      <c r="DC42" s="625"/>
      <c r="DD42" s="626">
        <v>729411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16476</v>
      </c>
      <c r="CS43" s="639"/>
      <c r="CT43" s="639"/>
      <c r="CU43" s="639"/>
      <c r="CV43" s="639"/>
      <c r="CW43" s="639"/>
      <c r="CX43" s="639"/>
      <c r="CY43" s="640"/>
      <c r="CZ43" s="623">
        <v>0.2</v>
      </c>
      <c r="DA43" s="641"/>
      <c r="DB43" s="641"/>
      <c r="DC43" s="642"/>
      <c r="DD43" s="626">
        <v>16476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1205092</v>
      </c>
      <c r="CS44" s="621"/>
      <c r="CT44" s="621"/>
      <c r="CU44" s="621"/>
      <c r="CV44" s="621"/>
      <c r="CW44" s="621"/>
      <c r="CX44" s="621"/>
      <c r="CY44" s="622"/>
      <c r="CZ44" s="623">
        <v>14.4</v>
      </c>
      <c r="DA44" s="624"/>
      <c r="DB44" s="624"/>
      <c r="DC44" s="625"/>
      <c r="DD44" s="626">
        <v>729411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579085</v>
      </c>
      <c r="CS45" s="639"/>
      <c r="CT45" s="639"/>
      <c r="CU45" s="639"/>
      <c r="CV45" s="639"/>
      <c r="CW45" s="639"/>
      <c r="CX45" s="639"/>
      <c r="CY45" s="640"/>
      <c r="CZ45" s="623">
        <v>6.9</v>
      </c>
      <c r="DA45" s="641"/>
      <c r="DB45" s="641"/>
      <c r="DC45" s="642"/>
      <c r="DD45" s="626">
        <v>242701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625129</v>
      </c>
      <c r="CS46" s="621"/>
      <c r="CT46" s="621"/>
      <c r="CU46" s="621"/>
      <c r="CV46" s="621"/>
      <c r="CW46" s="621"/>
      <c r="CX46" s="621"/>
      <c r="CY46" s="622"/>
      <c r="CZ46" s="623">
        <v>7.5</v>
      </c>
      <c r="DA46" s="624"/>
      <c r="DB46" s="624"/>
      <c r="DC46" s="625"/>
      <c r="DD46" s="626">
        <v>485832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8375504</v>
      </c>
      <c r="CS49" s="605"/>
      <c r="CT49" s="605"/>
      <c r="CU49" s="605"/>
      <c r="CV49" s="605"/>
      <c r="CW49" s="605"/>
      <c r="CX49" s="605"/>
      <c r="CY49" s="606"/>
      <c r="CZ49" s="607">
        <v>100</v>
      </c>
      <c r="DA49" s="608"/>
      <c r="DB49" s="608"/>
      <c r="DC49" s="609"/>
      <c r="DD49" s="610">
        <v>6480415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8632</v>
      </c>
      <c r="R7" s="1134"/>
      <c r="S7" s="1134"/>
      <c r="T7" s="1134"/>
      <c r="U7" s="1134"/>
      <c r="V7" s="1134">
        <v>8350</v>
      </c>
      <c r="W7" s="1134"/>
      <c r="X7" s="1134"/>
      <c r="Y7" s="1134"/>
      <c r="Z7" s="1134"/>
      <c r="AA7" s="1134">
        <v>282</v>
      </c>
      <c r="AB7" s="1134"/>
      <c r="AC7" s="1134"/>
      <c r="AD7" s="1134"/>
      <c r="AE7" s="1135"/>
      <c r="AF7" s="1136">
        <v>224</v>
      </c>
      <c r="AG7" s="1137"/>
      <c r="AH7" s="1137"/>
      <c r="AI7" s="1137"/>
      <c r="AJ7" s="1138"/>
      <c r="AK7" s="1120">
        <v>29</v>
      </c>
      <c r="AL7" s="1121"/>
      <c r="AM7" s="1121"/>
      <c r="AN7" s="1121"/>
      <c r="AO7" s="1121"/>
      <c r="AP7" s="1121">
        <v>2754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369</v>
      </c>
      <c r="C8" s="1067"/>
      <c r="D8" s="1067"/>
      <c r="E8" s="1067"/>
      <c r="F8" s="1067"/>
      <c r="G8" s="1067"/>
      <c r="H8" s="1067"/>
      <c r="I8" s="1067"/>
      <c r="J8" s="1067"/>
      <c r="K8" s="1067"/>
      <c r="L8" s="1067"/>
      <c r="M8" s="1067"/>
      <c r="N8" s="1067"/>
      <c r="O8" s="1067"/>
      <c r="P8" s="1068"/>
      <c r="Q8" s="1072">
        <v>7</v>
      </c>
      <c r="R8" s="1073"/>
      <c r="S8" s="1073"/>
      <c r="T8" s="1073"/>
      <c r="U8" s="1073"/>
      <c r="V8" s="1073">
        <v>7</v>
      </c>
      <c r="W8" s="1073"/>
      <c r="X8" s="1073"/>
      <c r="Y8" s="1073"/>
      <c r="Z8" s="1073"/>
      <c r="AA8" s="1073" t="s">
        <v>537</v>
      </c>
      <c r="AB8" s="1073"/>
      <c r="AC8" s="1073"/>
      <c r="AD8" s="1073"/>
      <c r="AE8" s="1074"/>
      <c r="AF8" s="1048" t="s">
        <v>113</v>
      </c>
      <c r="AG8" s="1049"/>
      <c r="AH8" s="1049"/>
      <c r="AI8" s="1049"/>
      <c r="AJ8" s="1050"/>
      <c r="AK8" s="1115">
        <v>5</v>
      </c>
      <c r="AL8" s="1116"/>
      <c r="AM8" s="1116"/>
      <c r="AN8" s="1116"/>
      <c r="AO8" s="1116"/>
      <c r="AP8" s="1116" t="s">
        <v>537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370</v>
      </c>
      <c r="C9" s="1067"/>
      <c r="D9" s="1067"/>
      <c r="E9" s="1067"/>
      <c r="F9" s="1067"/>
      <c r="G9" s="1067"/>
      <c r="H9" s="1067"/>
      <c r="I9" s="1067"/>
      <c r="J9" s="1067"/>
      <c r="K9" s="1067"/>
      <c r="L9" s="1067"/>
      <c r="M9" s="1067"/>
      <c r="N9" s="1067"/>
      <c r="O9" s="1067"/>
      <c r="P9" s="1068"/>
      <c r="Q9" s="1072">
        <v>18</v>
      </c>
      <c r="R9" s="1073"/>
      <c r="S9" s="1073"/>
      <c r="T9" s="1073"/>
      <c r="U9" s="1073"/>
      <c r="V9" s="1073">
        <v>18</v>
      </c>
      <c r="W9" s="1073"/>
      <c r="X9" s="1073"/>
      <c r="Y9" s="1073"/>
      <c r="Z9" s="1073"/>
      <c r="AA9" s="1073" t="s">
        <v>537</v>
      </c>
      <c r="AB9" s="1073"/>
      <c r="AC9" s="1073"/>
      <c r="AD9" s="1073"/>
      <c r="AE9" s="1074"/>
      <c r="AF9" s="1048" t="s">
        <v>113</v>
      </c>
      <c r="AG9" s="1049"/>
      <c r="AH9" s="1049"/>
      <c r="AI9" s="1049"/>
      <c r="AJ9" s="1050"/>
      <c r="AK9" s="1115" t="s">
        <v>537</v>
      </c>
      <c r="AL9" s="1116"/>
      <c r="AM9" s="1116"/>
      <c r="AN9" s="1116"/>
      <c r="AO9" s="1116"/>
      <c r="AP9" s="1116" t="s">
        <v>537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t="s">
        <v>371</v>
      </c>
      <c r="C10" s="1067"/>
      <c r="D10" s="1067"/>
      <c r="E10" s="1067"/>
      <c r="F10" s="1067"/>
      <c r="G10" s="1067"/>
      <c r="H10" s="1067"/>
      <c r="I10" s="1067"/>
      <c r="J10" s="1067"/>
      <c r="K10" s="1067"/>
      <c r="L10" s="1067"/>
      <c r="M10" s="1067"/>
      <c r="N10" s="1067"/>
      <c r="O10" s="1067"/>
      <c r="P10" s="1068"/>
      <c r="Q10" s="1072">
        <v>8</v>
      </c>
      <c r="R10" s="1073"/>
      <c r="S10" s="1073"/>
      <c r="T10" s="1073"/>
      <c r="U10" s="1073"/>
      <c r="V10" s="1073">
        <v>1</v>
      </c>
      <c r="W10" s="1073"/>
      <c r="X10" s="1073"/>
      <c r="Y10" s="1073"/>
      <c r="Z10" s="1073"/>
      <c r="AA10" s="1073">
        <v>7</v>
      </c>
      <c r="AB10" s="1073"/>
      <c r="AC10" s="1073"/>
      <c r="AD10" s="1073"/>
      <c r="AE10" s="1074"/>
      <c r="AF10" s="1048">
        <v>7</v>
      </c>
      <c r="AG10" s="1049"/>
      <c r="AH10" s="1049"/>
      <c r="AI10" s="1049"/>
      <c r="AJ10" s="1050"/>
      <c r="AK10" s="1115" t="s">
        <v>537</v>
      </c>
      <c r="AL10" s="1116"/>
      <c r="AM10" s="1116"/>
      <c r="AN10" s="1116"/>
      <c r="AO10" s="1116"/>
      <c r="AP10" s="1116" t="s">
        <v>537</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372</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097">
        <v>8665</v>
      </c>
      <c r="R23" s="1098"/>
      <c r="S23" s="1098"/>
      <c r="T23" s="1098"/>
      <c r="U23" s="1098"/>
      <c r="V23" s="1098">
        <v>8376</v>
      </c>
      <c r="W23" s="1098"/>
      <c r="X23" s="1098"/>
      <c r="Y23" s="1098"/>
      <c r="Z23" s="1098"/>
      <c r="AA23" s="1098">
        <v>289</v>
      </c>
      <c r="AB23" s="1098"/>
      <c r="AC23" s="1098"/>
      <c r="AD23" s="1098"/>
      <c r="AE23" s="1099"/>
      <c r="AF23" s="1100">
        <v>231</v>
      </c>
      <c r="AG23" s="1098"/>
      <c r="AH23" s="1098"/>
      <c r="AI23" s="1098"/>
      <c r="AJ23" s="1101"/>
      <c r="AK23" s="1102"/>
      <c r="AL23" s="1103"/>
      <c r="AM23" s="1103"/>
      <c r="AN23" s="1103"/>
      <c r="AO23" s="1103"/>
      <c r="AP23" s="1098">
        <v>2754</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377</v>
      </c>
      <c r="R26" s="1031"/>
      <c r="S26" s="1031"/>
      <c r="T26" s="1031"/>
      <c r="U26" s="1032"/>
      <c r="V26" s="1030" t="s">
        <v>378</v>
      </c>
      <c r="W26" s="1031"/>
      <c r="X26" s="1031"/>
      <c r="Y26" s="1031"/>
      <c r="Z26" s="1032"/>
      <c r="AA26" s="1030" t="s">
        <v>379</v>
      </c>
      <c r="AB26" s="1031"/>
      <c r="AC26" s="1031"/>
      <c r="AD26" s="1031"/>
      <c r="AE26" s="1031"/>
      <c r="AF26" s="1088" t="s">
        <v>380</v>
      </c>
      <c r="AG26" s="1037"/>
      <c r="AH26" s="1037"/>
      <c r="AI26" s="1037"/>
      <c r="AJ26" s="1089"/>
      <c r="AK26" s="1031" t="s">
        <v>381</v>
      </c>
      <c r="AL26" s="1031"/>
      <c r="AM26" s="1031"/>
      <c r="AN26" s="1031"/>
      <c r="AO26" s="1032"/>
      <c r="AP26" s="1030" t="s">
        <v>382</v>
      </c>
      <c r="AQ26" s="1031"/>
      <c r="AR26" s="1031"/>
      <c r="AS26" s="1031"/>
      <c r="AT26" s="1032"/>
      <c r="AU26" s="1030" t="s">
        <v>383</v>
      </c>
      <c r="AV26" s="1031"/>
      <c r="AW26" s="1031"/>
      <c r="AX26" s="1031"/>
      <c r="AY26" s="1032"/>
      <c r="AZ26" s="1030" t="s">
        <v>384</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385</v>
      </c>
      <c r="C28" s="1080"/>
      <c r="D28" s="1080"/>
      <c r="E28" s="1080"/>
      <c r="F28" s="1080"/>
      <c r="G28" s="1080"/>
      <c r="H28" s="1080"/>
      <c r="I28" s="1080"/>
      <c r="J28" s="1080"/>
      <c r="K28" s="1080"/>
      <c r="L28" s="1080"/>
      <c r="M28" s="1080"/>
      <c r="N28" s="1080"/>
      <c r="O28" s="1080"/>
      <c r="P28" s="1081"/>
      <c r="Q28" s="1082">
        <v>2385</v>
      </c>
      <c r="R28" s="1083"/>
      <c r="S28" s="1083"/>
      <c r="T28" s="1083"/>
      <c r="U28" s="1083"/>
      <c r="V28" s="1083">
        <v>2365</v>
      </c>
      <c r="W28" s="1083"/>
      <c r="X28" s="1083"/>
      <c r="Y28" s="1083"/>
      <c r="Z28" s="1083"/>
      <c r="AA28" s="1083">
        <v>20</v>
      </c>
      <c r="AB28" s="1083"/>
      <c r="AC28" s="1083"/>
      <c r="AD28" s="1083"/>
      <c r="AE28" s="1084"/>
      <c r="AF28" s="1085">
        <v>20</v>
      </c>
      <c r="AG28" s="1083"/>
      <c r="AH28" s="1083"/>
      <c r="AI28" s="1083"/>
      <c r="AJ28" s="1086"/>
      <c r="AK28" s="1087">
        <v>222</v>
      </c>
      <c r="AL28" s="1075"/>
      <c r="AM28" s="1075"/>
      <c r="AN28" s="1075"/>
      <c r="AO28" s="1075"/>
      <c r="AP28" s="1075" t="s">
        <v>537</v>
      </c>
      <c r="AQ28" s="1075"/>
      <c r="AR28" s="1075"/>
      <c r="AS28" s="1075"/>
      <c r="AT28" s="1075"/>
      <c r="AU28" s="1075">
        <v>180</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386</v>
      </c>
      <c r="C29" s="1067"/>
      <c r="D29" s="1067"/>
      <c r="E29" s="1067"/>
      <c r="F29" s="1067"/>
      <c r="G29" s="1067"/>
      <c r="H29" s="1067"/>
      <c r="I29" s="1067"/>
      <c r="J29" s="1067"/>
      <c r="K29" s="1067"/>
      <c r="L29" s="1067"/>
      <c r="M29" s="1067"/>
      <c r="N29" s="1067"/>
      <c r="O29" s="1067"/>
      <c r="P29" s="1068"/>
      <c r="Q29" s="1072">
        <v>261</v>
      </c>
      <c r="R29" s="1073"/>
      <c r="S29" s="1073"/>
      <c r="T29" s="1073"/>
      <c r="U29" s="1073"/>
      <c r="V29" s="1073">
        <v>260</v>
      </c>
      <c r="W29" s="1073"/>
      <c r="X29" s="1073"/>
      <c r="Y29" s="1073"/>
      <c r="Z29" s="1073"/>
      <c r="AA29" s="1073">
        <v>1</v>
      </c>
      <c r="AB29" s="1073"/>
      <c r="AC29" s="1073"/>
      <c r="AD29" s="1073"/>
      <c r="AE29" s="1074"/>
      <c r="AF29" s="1048">
        <v>1</v>
      </c>
      <c r="AG29" s="1049"/>
      <c r="AH29" s="1049"/>
      <c r="AI29" s="1049"/>
      <c r="AJ29" s="1050"/>
      <c r="AK29" s="1009">
        <v>35</v>
      </c>
      <c r="AL29" s="1000"/>
      <c r="AM29" s="1000"/>
      <c r="AN29" s="1000"/>
      <c r="AO29" s="1000"/>
      <c r="AP29" s="1000" t="s">
        <v>537</v>
      </c>
      <c r="AQ29" s="1000"/>
      <c r="AR29" s="1000"/>
      <c r="AS29" s="1000"/>
      <c r="AT29" s="1000"/>
      <c r="AU29" s="1000">
        <v>35</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387</v>
      </c>
      <c r="C30" s="1067"/>
      <c r="D30" s="1067"/>
      <c r="E30" s="1067"/>
      <c r="F30" s="1067"/>
      <c r="G30" s="1067"/>
      <c r="H30" s="1067"/>
      <c r="I30" s="1067"/>
      <c r="J30" s="1067"/>
      <c r="K30" s="1067"/>
      <c r="L30" s="1067"/>
      <c r="M30" s="1067"/>
      <c r="N30" s="1067"/>
      <c r="O30" s="1067"/>
      <c r="P30" s="1068"/>
      <c r="Q30" s="1072">
        <v>1026</v>
      </c>
      <c r="R30" s="1073"/>
      <c r="S30" s="1073"/>
      <c r="T30" s="1073"/>
      <c r="U30" s="1073"/>
      <c r="V30" s="1073">
        <v>1011</v>
      </c>
      <c r="W30" s="1073"/>
      <c r="X30" s="1073"/>
      <c r="Y30" s="1073"/>
      <c r="Z30" s="1073"/>
      <c r="AA30" s="1073">
        <v>15</v>
      </c>
      <c r="AB30" s="1073"/>
      <c r="AC30" s="1073"/>
      <c r="AD30" s="1073"/>
      <c r="AE30" s="1074"/>
      <c r="AF30" s="1048">
        <v>15</v>
      </c>
      <c r="AG30" s="1049"/>
      <c r="AH30" s="1049"/>
      <c r="AI30" s="1049"/>
      <c r="AJ30" s="1050"/>
      <c r="AK30" s="1009">
        <v>171</v>
      </c>
      <c r="AL30" s="1000"/>
      <c r="AM30" s="1000"/>
      <c r="AN30" s="1000"/>
      <c r="AO30" s="1000"/>
      <c r="AP30" s="1000" t="s">
        <v>537</v>
      </c>
      <c r="AQ30" s="1000"/>
      <c r="AR30" s="1000"/>
      <c r="AS30" s="1000"/>
      <c r="AT30" s="1000"/>
      <c r="AU30" s="1000">
        <v>171</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388</v>
      </c>
      <c r="C31" s="1067"/>
      <c r="D31" s="1067"/>
      <c r="E31" s="1067"/>
      <c r="F31" s="1067"/>
      <c r="G31" s="1067"/>
      <c r="H31" s="1067"/>
      <c r="I31" s="1067"/>
      <c r="J31" s="1067"/>
      <c r="K31" s="1067"/>
      <c r="L31" s="1067"/>
      <c r="M31" s="1067"/>
      <c r="N31" s="1067"/>
      <c r="O31" s="1067"/>
      <c r="P31" s="1068"/>
      <c r="Q31" s="1072">
        <v>848</v>
      </c>
      <c r="R31" s="1073"/>
      <c r="S31" s="1073"/>
      <c r="T31" s="1073"/>
      <c r="U31" s="1073"/>
      <c r="V31" s="1073">
        <v>848</v>
      </c>
      <c r="W31" s="1073"/>
      <c r="X31" s="1073"/>
      <c r="Y31" s="1073"/>
      <c r="Z31" s="1073"/>
      <c r="AA31" s="1073" t="s">
        <v>537</v>
      </c>
      <c r="AB31" s="1073"/>
      <c r="AC31" s="1073"/>
      <c r="AD31" s="1073"/>
      <c r="AE31" s="1074"/>
      <c r="AF31" s="1048" t="s">
        <v>113</v>
      </c>
      <c r="AG31" s="1049"/>
      <c r="AH31" s="1049"/>
      <c r="AI31" s="1049"/>
      <c r="AJ31" s="1050"/>
      <c r="AK31" s="1009">
        <v>465</v>
      </c>
      <c r="AL31" s="1000"/>
      <c r="AM31" s="1000"/>
      <c r="AN31" s="1000"/>
      <c r="AO31" s="1000"/>
      <c r="AP31" s="1000">
        <v>3423</v>
      </c>
      <c r="AQ31" s="1000"/>
      <c r="AR31" s="1000"/>
      <c r="AS31" s="1000"/>
      <c r="AT31" s="1000"/>
      <c r="AU31" s="1000">
        <v>465</v>
      </c>
      <c r="AV31" s="1000"/>
      <c r="AW31" s="1000"/>
      <c r="AX31" s="1000"/>
      <c r="AY31" s="1000"/>
      <c r="AZ31" s="1071" t="s">
        <v>537</v>
      </c>
      <c r="BA31" s="1071"/>
      <c r="BB31" s="1071"/>
      <c r="BC31" s="1071"/>
      <c r="BD31" s="1071"/>
      <c r="BE31" s="1061" t="s">
        <v>389</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390</v>
      </c>
      <c r="C32" s="1067"/>
      <c r="D32" s="1067"/>
      <c r="E32" s="1067"/>
      <c r="F32" s="1067"/>
      <c r="G32" s="1067"/>
      <c r="H32" s="1067"/>
      <c r="I32" s="1067"/>
      <c r="J32" s="1067"/>
      <c r="K32" s="1067"/>
      <c r="L32" s="1067"/>
      <c r="M32" s="1067"/>
      <c r="N32" s="1067"/>
      <c r="O32" s="1067"/>
      <c r="P32" s="1068"/>
      <c r="Q32" s="1072">
        <v>28</v>
      </c>
      <c r="R32" s="1073"/>
      <c r="S32" s="1073"/>
      <c r="T32" s="1073"/>
      <c r="U32" s="1073"/>
      <c r="V32" s="1073">
        <v>28</v>
      </c>
      <c r="W32" s="1073"/>
      <c r="X32" s="1073"/>
      <c r="Y32" s="1073"/>
      <c r="Z32" s="1073"/>
      <c r="AA32" s="1073" t="s">
        <v>537</v>
      </c>
      <c r="AB32" s="1073"/>
      <c r="AC32" s="1073"/>
      <c r="AD32" s="1073"/>
      <c r="AE32" s="1074"/>
      <c r="AF32" s="1048" t="s">
        <v>113</v>
      </c>
      <c r="AG32" s="1049"/>
      <c r="AH32" s="1049"/>
      <c r="AI32" s="1049"/>
      <c r="AJ32" s="1050"/>
      <c r="AK32" s="1009">
        <v>15</v>
      </c>
      <c r="AL32" s="1000"/>
      <c r="AM32" s="1000"/>
      <c r="AN32" s="1000"/>
      <c r="AO32" s="1000"/>
      <c r="AP32" s="1000" t="s">
        <v>537</v>
      </c>
      <c r="AQ32" s="1000"/>
      <c r="AR32" s="1000"/>
      <c r="AS32" s="1000"/>
      <c r="AT32" s="1000"/>
      <c r="AU32" s="1000">
        <v>15</v>
      </c>
      <c r="AV32" s="1000"/>
      <c r="AW32" s="1000"/>
      <c r="AX32" s="1000"/>
      <c r="AY32" s="1000"/>
      <c r="AZ32" s="1071" t="s">
        <v>537</v>
      </c>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373</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36</v>
      </c>
      <c r="AG63" s="988"/>
      <c r="AH63" s="988"/>
      <c r="AI63" s="988"/>
      <c r="AJ63" s="1059"/>
      <c r="AK63" s="1060"/>
      <c r="AL63" s="992"/>
      <c r="AM63" s="992"/>
      <c r="AN63" s="992"/>
      <c r="AO63" s="992"/>
      <c r="AP63" s="988">
        <v>3423</v>
      </c>
      <c r="AQ63" s="988"/>
      <c r="AR63" s="988"/>
      <c r="AS63" s="988"/>
      <c r="AT63" s="988"/>
      <c r="AU63" s="988">
        <v>866</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377</v>
      </c>
      <c r="R66" s="1031"/>
      <c r="S66" s="1031"/>
      <c r="T66" s="1031"/>
      <c r="U66" s="1032"/>
      <c r="V66" s="1030" t="s">
        <v>378</v>
      </c>
      <c r="W66" s="1031"/>
      <c r="X66" s="1031"/>
      <c r="Y66" s="1031"/>
      <c r="Z66" s="1032"/>
      <c r="AA66" s="1030" t="s">
        <v>379</v>
      </c>
      <c r="AB66" s="1031"/>
      <c r="AC66" s="1031"/>
      <c r="AD66" s="1031"/>
      <c r="AE66" s="1032"/>
      <c r="AF66" s="1036" t="s">
        <v>380</v>
      </c>
      <c r="AG66" s="1037"/>
      <c r="AH66" s="1037"/>
      <c r="AI66" s="1037"/>
      <c r="AJ66" s="1038"/>
      <c r="AK66" s="1030" t="s">
        <v>381</v>
      </c>
      <c r="AL66" s="1025"/>
      <c r="AM66" s="1025"/>
      <c r="AN66" s="1025"/>
      <c r="AO66" s="1026"/>
      <c r="AP66" s="1030" t="s">
        <v>382</v>
      </c>
      <c r="AQ66" s="1031"/>
      <c r="AR66" s="1031"/>
      <c r="AS66" s="1031"/>
      <c r="AT66" s="1032"/>
      <c r="AU66" s="1030" t="s">
        <v>395</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9154</v>
      </c>
      <c r="R68" s="1011"/>
      <c r="S68" s="1011"/>
      <c r="T68" s="1011"/>
      <c r="U68" s="1011"/>
      <c r="V68" s="1011">
        <v>9003</v>
      </c>
      <c r="W68" s="1011"/>
      <c r="X68" s="1011"/>
      <c r="Y68" s="1011"/>
      <c r="Z68" s="1011"/>
      <c r="AA68" s="1011">
        <v>152</v>
      </c>
      <c r="AB68" s="1011"/>
      <c r="AC68" s="1011"/>
      <c r="AD68" s="1011"/>
      <c r="AE68" s="1011"/>
      <c r="AF68" s="1011">
        <v>152</v>
      </c>
      <c r="AG68" s="1011"/>
      <c r="AH68" s="1011"/>
      <c r="AI68" s="1011"/>
      <c r="AJ68" s="1011"/>
      <c r="AK68" s="1011">
        <v>1080</v>
      </c>
      <c r="AL68" s="1011"/>
      <c r="AM68" s="1011"/>
      <c r="AN68" s="1011"/>
      <c r="AO68" s="1011"/>
      <c r="AP68" s="1011" t="s">
        <v>537</v>
      </c>
      <c r="AQ68" s="1011"/>
      <c r="AR68" s="1011"/>
      <c r="AS68" s="1011"/>
      <c r="AT68" s="1011"/>
      <c r="AU68" s="1011" t="s">
        <v>537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1549</v>
      </c>
      <c r="R69" s="1000"/>
      <c r="S69" s="1000"/>
      <c r="T69" s="1000"/>
      <c r="U69" s="1000"/>
      <c r="V69" s="1000">
        <v>1445</v>
      </c>
      <c r="W69" s="1000"/>
      <c r="X69" s="1000"/>
      <c r="Y69" s="1000"/>
      <c r="Z69" s="1000"/>
      <c r="AA69" s="1000">
        <v>104</v>
      </c>
      <c r="AB69" s="1000"/>
      <c r="AC69" s="1000"/>
      <c r="AD69" s="1000"/>
      <c r="AE69" s="1000"/>
      <c r="AF69" s="1000">
        <v>104</v>
      </c>
      <c r="AG69" s="1000"/>
      <c r="AH69" s="1000"/>
      <c r="AI69" s="1000"/>
      <c r="AJ69" s="1000"/>
      <c r="AK69" s="1000" t="s">
        <v>537</v>
      </c>
      <c r="AL69" s="1000"/>
      <c r="AM69" s="1000"/>
      <c r="AN69" s="1000"/>
      <c r="AO69" s="1000"/>
      <c r="AP69" s="1000" t="s">
        <v>537</v>
      </c>
      <c r="AQ69" s="1000"/>
      <c r="AR69" s="1000"/>
      <c r="AS69" s="1000"/>
      <c r="AT69" s="1000"/>
      <c r="AU69" s="1000" t="s">
        <v>537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795514</v>
      </c>
      <c r="R70" s="1000"/>
      <c r="S70" s="1000"/>
      <c r="T70" s="1000"/>
      <c r="U70" s="1000"/>
      <c r="V70" s="1000">
        <v>763822</v>
      </c>
      <c r="W70" s="1000"/>
      <c r="X70" s="1000"/>
      <c r="Y70" s="1000"/>
      <c r="Z70" s="1000"/>
      <c r="AA70" s="1000">
        <v>31692</v>
      </c>
      <c r="AB70" s="1000"/>
      <c r="AC70" s="1000"/>
      <c r="AD70" s="1000"/>
      <c r="AE70" s="1000"/>
      <c r="AF70" s="1000">
        <v>31692</v>
      </c>
      <c r="AG70" s="1000"/>
      <c r="AH70" s="1000"/>
      <c r="AI70" s="1000"/>
      <c r="AJ70" s="1000"/>
      <c r="AK70" s="1000">
        <v>1</v>
      </c>
      <c r="AL70" s="1000"/>
      <c r="AM70" s="1000"/>
      <c r="AN70" s="1000"/>
      <c r="AO70" s="1000"/>
      <c r="AP70" s="1000" t="s">
        <v>537</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823</v>
      </c>
      <c r="R71" s="1000"/>
      <c r="S71" s="1000"/>
      <c r="T71" s="1000"/>
      <c r="U71" s="1000"/>
      <c r="V71" s="1000">
        <v>788</v>
      </c>
      <c r="W71" s="1000"/>
      <c r="X71" s="1000"/>
      <c r="Y71" s="1000"/>
      <c r="Z71" s="1000"/>
      <c r="AA71" s="1000">
        <v>35</v>
      </c>
      <c r="AB71" s="1000"/>
      <c r="AC71" s="1000"/>
      <c r="AD71" s="1000"/>
      <c r="AE71" s="1000"/>
      <c r="AF71" s="1000">
        <v>26</v>
      </c>
      <c r="AG71" s="1000"/>
      <c r="AH71" s="1000"/>
      <c r="AI71" s="1000"/>
      <c r="AJ71" s="1000"/>
      <c r="AK71" s="1000">
        <v>21</v>
      </c>
      <c r="AL71" s="1000"/>
      <c r="AM71" s="1000"/>
      <c r="AN71" s="1000"/>
      <c r="AO71" s="1000"/>
      <c r="AP71" s="1000">
        <v>40</v>
      </c>
      <c r="AQ71" s="1000"/>
      <c r="AR71" s="1000"/>
      <c r="AS71" s="1000"/>
      <c r="AT71" s="1000"/>
      <c r="AU71" s="1000">
        <v>19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907</v>
      </c>
      <c r="R72" s="1000"/>
      <c r="S72" s="1000"/>
      <c r="T72" s="1000"/>
      <c r="U72" s="1000"/>
      <c r="V72" s="1000">
        <v>820</v>
      </c>
      <c r="W72" s="1000"/>
      <c r="X72" s="1000"/>
      <c r="Y72" s="1000"/>
      <c r="Z72" s="1000"/>
      <c r="AA72" s="1000">
        <v>87</v>
      </c>
      <c r="AB72" s="1000"/>
      <c r="AC72" s="1000"/>
      <c r="AD72" s="1000"/>
      <c r="AE72" s="1000"/>
      <c r="AF72" s="1000">
        <v>698</v>
      </c>
      <c r="AG72" s="1000"/>
      <c r="AH72" s="1000"/>
      <c r="AI72" s="1000"/>
      <c r="AJ72" s="1000"/>
      <c r="AK72" s="1000">
        <v>27</v>
      </c>
      <c r="AL72" s="1000"/>
      <c r="AM72" s="1000"/>
      <c r="AN72" s="1000"/>
      <c r="AO72" s="1000"/>
      <c r="AP72" s="1000">
        <v>250</v>
      </c>
      <c r="AQ72" s="1000"/>
      <c r="AR72" s="1000"/>
      <c r="AS72" s="1000"/>
      <c r="AT72" s="1000"/>
      <c r="AU72" s="1000">
        <v>2</v>
      </c>
      <c r="AV72" s="1000"/>
      <c r="AW72" s="1000"/>
      <c r="AX72" s="1000"/>
      <c r="AY72" s="1000"/>
      <c r="AZ72" s="1001" t="s">
        <v>546</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7">
        <v>691</v>
      </c>
      <c r="R73" s="1008"/>
      <c r="S73" s="1008"/>
      <c r="T73" s="1008"/>
      <c r="U73" s="1009"/>
      <c r="V73" s="1010">
        <v>664</v>
      </c>
      <c r="W73" s="1008"/>
      <c r="X73" s="1008"/>
      <c r="Y73" s="1008"/>
      <c r="Z73" s="1009"/>
      <c r="AA73" s="1010">
        <v>28</v>
      </c>
      <c r="AB73" s="1008"/>
      <c r="AC73" s="1008"/>
      <c r="AD73" s="1008"/>
      <c r="AE73" s="1009"/>
      <c r="AF73" s="1010">
        <v>28</v>
      </c>
      <c r="AG73" s="1008"/>
      <c r="AH73" s="1008"/>
      <c r="AI73" s="1008"/>
      <c r="AJ73" s="1009"/>
      <c r="AK73" s="1010">
        <v>90</v>
      </c>
      <c r="AL73" s="1008"/>
      <c r="AM73" s="1008"/>
      <c r="AN73" s="1008"/>
      <c r="AO73" s="1009"/>
      <c r="AP73" s="1010" t="s">
        <v>537</v>
      </c>
      <c r="AQ73" s="1008"/>
      <c r="AR73" s="1008"/>
      <c r="AS73" s="1008"/>
      <c r="AT73" s="1009"/>
      <c r="AU73" s="1010" t="s">
        <v>537</v>
      </c>
      <c r="AV73" s="1008"/>
      <c r="AW73" s="1008"/>
      <c r="AX73" s="1008"/>
      <c r="AY73" s="1009"/>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7">
        <v>1198</v>
      </c>
      <c r="R74" s="1008"/>
      <c r="S74" s="1008"/>
      <c r="T74" s="1008"/>
      <c r="U74" s="1009"/>
      <c r="V74" s="1010">
        <v>1165</v>
      </c>
      <c r="W74" s="1008"/>
      <c r="X74" s="1008"/>
      <c r="Y74" s="1008"/>
      <c r="Z74" s="1009"/>
      <c r="AA74" s="1010">
        <v>33</v>
      </c>
      <c r="AB74" s="1008"/>
      <c r="AC74" s="1008"/>
      <c r="AD74" s="1008"/>
      <c r="AE74" s="1009"/>
      <c r="AF74" s="1010">
        <v>33</v>
      </c>
      <c r="AG74" s="1008"/>
      <c r="AH74" s="1008"/>
      <c r="AI74" s="1008"/>
      <c r="AJ74" s="1009"/>
      <c r="AK74" s="1010" t="s">
        <v>537</v>
      </c>
      <c r="AL74" s="1008"/>
      <c r="AM74" s="1008"/>
      <c r="AN74" s="1008"/>
      <c r="AO74" s="1009"/>
      <c r="AP74" s="1010">
        <v>839</v>
      </c>
      <c r="AQ74" s="1008"/>
      <c r="AR74" s="1008"/>
      <c r="AS74" s="1008"/>
      <c r="AT74" s="1009"/>
      <c r="AU74" s="1010">
        <v>142</v>
      </c>
      <c r="AV74" s="1008"/>
      <c r="AW74" s="1008"/>
      <c r="AX74" s="1008"/>
      <c r="AY74" s="1009"/>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543</v>
      </c>
      <c r="C75" s="1004"/>
      <c r="D75" s="1004"/>
      <c r="E75" s="1004"/>
      <c r="F75" s="1004"/>
      <c r="G75" s="1004"/>
      <c r="H75" s="1004"/>
      <c r="I75" s="1004"/>
      <c r="J75" s="1004"/>
      <c r="K75" s="1004"/>
      <c r="L75" s="1004"/>
      <c r="M75" s="1004"/>
      <c r="N75" s="1004"/>
      <c r="O75" s="1004"/>
      <c r="P75" s="1005"/>
      <c r="Q75" s="1007">
        <v>73</v>
      </c>
      <c r="R75" s="1008"/>
      <c r="S75" s="1008"/>
      <c r="T75" s="1008"/>
      <c r="U75" s="1009"/>
      <c r="V75" s="1010">
        <v>69</v>
      </c>
      <c r="W75" s="1008"/>
      <c r="X75" s="1008"/>
      <c r="Y75" s="1008"/>
      <c r="Z75" s="1009"/>
      <c r="AA75" s="1010">
        <v>4</v>
      </c>
      <c r="AB75" s="1008"/>
      <c r="AC75" s="1008"/>
      <c r="AD75" s="1008"/>
      <c r="AE75" s="1009"/>
      <c r="AF75" s="1010">
        <v>4</v>
      </c>
      <c r="AG75" s="1008"/>
      <c r="AH75" s="1008"/>
      <c r="AI75" s="1008"/>
      <c r="AJ75" s="1009"/>
      <c r="AK75" s="1010">
        <v>7</v>
      </c>
      <c r="AL75" s="1008"/>
      <c r="AM75" s="1008"/>
      <c r="AN75" s="1008"/>
      <c r="AO75" s="1009"/>
      <c r="AP75" s="1010" t="s">
        <v>537</v>
      </c>
      <c r="AQ75" s="1008"/>
      <c r="AR75" s="1008"/>
      <c r="AS75" s="1008"/>
      <c r="AT75" s="1009"/>
      <c r="AU75" s="1010" t="s">
        <v>537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32746</v>
      </c>
      <c r="AG88" s="988"/>
      <c r="AH88" s="988"/>
      <c r="AI88" s="988"/>
      <c r="AJ88" s="988"/>
      <c r="AK88" s="992"/>
      <c r="AL88" s="992"/>
      <c r="AM88" s="992"/>
      <c r="AN88" s="992"/>
      <c r="AO88" s="992"/>
      <c r="AP88" s="988">
        <v>1129</v>
      </c>
      <c r="AQ88" s="988"/>
      <c r="AR88" s="988"/>
      <c r="AS88" s="988"/>
      <c r="AT88" s="988"/>
      <c r="AU88" s="988">
        <v>163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290</v>
      </c>
      <c r="AG109" s="923"/>
      <c r="AH109" s="923"/>
      <c r="AI109" s="923"/>
      <c r="AJ109" s="924"/>
      <c r="AK109" s="925" t="s">
        <v>289</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290</v>
      </c>
      <c r="BW109" s="923"/>
      <c r="BX109" s="923"/>
      <c r="BY109" s="923"/>
      <c r="BZ109" s="924"/>
      <c r="CA109" s="925" t="s">
        <v>289</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290</v>
      </c>
      <c r="DM109" s="923"/>
      <c r="DN109" s="923"/>
      <c r="DO109" s="923"/>
      <c r="DP109" s="924"/>
      <c r="DQ109" s="925" t="s">
        <v>289</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237561</v>
      </c>
      <c r="AB110" s="916"/>
      <c r="AC110" s="916"/>
      <c r="AD110" s="916"/>
      <c r="AE110" s="917"/>
      <c r="AF110" s="918">
        <v>237039</v>
      </c>
      <c r="AG110" s="916"/>
      <c r="AH110" s="916"/>
      <c r="AI110" s="916"/>
      <c r="AJ110" s="917"/>
      <c r="AK110" s="918">
        <v>235540</v>
      </c>
      <c r="AL110" s="916"/>
      <c r="AM110" s="916"/>
      <c r="AN110" s="916"/>
      <c r="AO110" s="917"/>
      <c r="AP110" s="919">
        <v>3.9</v>
      </c>
      <c r="AQ110" s="920"/>
      <c r="AR110" s="920"/>
      <c r="AS110" s="920"/>
      <c r="AT110" s="921"/>
      <c r="AU110" s="955" t="s">
        <v>62</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2749381</v>
      </c>
      <c r="BR110" s="863"/>
      <c r="BS110" s="863"/>
      <c r="BT110" s="863"/>
      <c r="BU110" s="863"/>
      <c r="BV110" s="863">
        <v>2853331</v>
      </c>
      <c r="BW110" s="863"/>
      <c r="BX110" s="863"/>
      <c r="BY110" s="863"/>
      <c r="BZ110" s="863"/>
      <c r="CA110" s="863">
        <v>2753920</v>
      </c>
      <c r="CB110" s="863"/>
      <c r="CC110" s="863"/>
      <c r="CD110" s="863"/>
      <c r="CE110" s="863"/>
      <c r="CF110" s="887">
        <v>45.3</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3037489</v>
      </c>
      <c r="BR112" s="835"/>
      <c r="BS112" s="835"/>
      <c r="BT112" s="835"/>
      <c r="BU112" s="835"/>
      <c r="BV112" s="835">
        <v>2932557</v>
      </c>
      <c r="BW112" s="835"/>
      <c r="BX112" s="835"/>
      <c r="BY112" s="835"/>
      <c r="BZ112" s="835"/>
      <c r="CA112" s="835">
        <v>2844524</v>
      </c>
      <c r="CB112" s="835"/>
      <c r="CC112" s="835"/>
      <c r="CD112" s="835"/>
      <c r="CE112" s="835"/>
      <c r="CF112" s="896">
        <v>46.8</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260533</v>
      </c>
      <c r="AB113" s="944"/>
      <c r="AC113" s="944"/>
      <c r="AD113" s="944"/>
      <c r="AE113" s="945"/>
      <c r="AF113" s="946">
        <v>274503</v>
      </c>
      <c r="AG113" s="944"/>
      <c r="AH113" s="944"/>
      <c r="AI113" s="944"/>
      <c r="AJ113" s="945"/>
      <c r="AK113" s="946">
        <v>282110</v>
      </c>
      <c r="AL113" s="944"/>
      <c r="AM113" s="944"/>
      <c r="AN113" s="944"/>
      <c r="AO113" s="945"/>
      <c r="AP113" s="947">
        <v>4.5999999999999996</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774657</v>
      </c>
      <c r="BR113" s="835"/>
      <c r="BS113" s="835"/>
      <c r="BT113" s="835"/>
      <c r="BU113" s="835"/>
      <c r="BV113" s="835">
        <v>205644</v>
      </c>
      <c r="BW113" s="835"/>
      <c r="BX113" s="835"/>
      <c r="BY113" s="835"/>
      <c r="BZ113" s="835"/>
      <c r="CA113" s="835">
        <v>163316</v>
      </c>
      <c r="CB113" s="835"/>
      <c r="CC113" s="835"/>
      <c r="CD113" s="835"/>
      <c r="CE113" s="835"/>
      <c r="CF113" s="896">
        <v>2.7</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44964</v>
      </c>
      <c r="AB114" s="798"/>
      <c r="AC114" s="798"/>
      <c r="AD114" s="798"/>
      <c r="AE114" s="799"/>
      <c r="AF114" s="800">
        <v>43326</v>
      </c>
      <c r="AG114" s="798"/>
      <c r="AH114" s="798"/>
      <c r="AI114" s="798"/>
      <c r="AJ114" s="799"/>
      <c r="AK114" s="800">
        <v>42977</v>
      </c>
      <c r="AL114" s="798"/>
      <c r="AM114" s="798"/>
      <c r="AN114" s="798"/>
      <c r="AO114" s="799"/>
      <c r="AP114" s="845">
        <v>0.7</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1492147</v>
      </c>
      <c r="BR114" s="835"/>
      <c r="BS114" s="835"/>
      <c r="BT114" s="835"/>
      <c r="BU114" s="835"/>
      <c r="BV114" s="835">
        <v>1522779</v>
      </c>
      <c r="BW114" s="835"/>
      <c r="BX114" s="835"/>
      <c r="BY114" s="835"/>
      <c r="BZ114" s="835"/>
      <c r="CA114" s="835">
        <v>1532846</v>
      </c>
      <c r="CB114" s="835"/>
      <c r="CC114" s="835"/>
      <c r="CD114" s="835"/>
      <c r="CE114" s="835"/>
      <c r="CF114" s="896">
        <v>25.2</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543058</v>
      </c>
      <c r="AB117" s="930"/>
      <c r="AC117" s="930"/>
      <c r="AD117" s="930"/>
      <c r="AE117" s="931"/>
      <c r="AF117" s="932">
        <v>554868</v>
      </c>
      <c r="AG117" s="930"/>
      <c r="AH117" s="930"/>
      <c r="AI117" s="930"/>
      <c r="AJ117" s="931"/>
      <c r="AK117" s="932">
        <v>560627</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290</v>
      </c>
      <c r="AG118" s="923"/>
      <c r="AH118" s="923"/>
      <c r="AI118" s="923"/>
      <c r="AJ118" s="924"/>
      <c r="AK118" s="925" t="s">
        <v>289</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436</v>
      </c>
      <c r="BP119" s="899"/>
      <c r="BQ119" s="903">
        <v>8053674</v>
      </c>
      <c r="BR119" s="866"/>
      <c r="BS119" s="866"/>
      <c r="BT119" s="866"/>
      <c r="BU119" s="866"/>
      <c r="BV119" s="866">
        <v>7514311</v>
      </c>
      <c r="BW119" s="866"/>
      <c r="BX119" s="866"/>
      <c r="BY119" s="866"/>
      <c r="BZ119" s="866"/>
      <c r="CA119" s="866">
        <v>7294606</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3811574</v>
      </c>
      <c r="BR120" s="863"/>
      <c r="BS120" s="863"/>
      <c r="BT120" s="863"/>
      <c r="BU120" s="863"/>
      <c r="BV120" s="863">
        <v>4244917</v>
      </c>
      <c r="BW120" s="863"/>
      <c r="BX120" s="863"/>
      <c r="BY120" s="863"/>
      <c r="BZ120" s="863"/>
      <c r="CA120" s="863">
        <v>4661376</v>
      </c>
      <c r="CB120" s="863"/>
      <c r="CC120" s="863"/>
      <c r="CD120" s="863"/>
      <c r="CE120" s="863"/>
      <c r="CF120" s="887">
        <v>76.599999999999994</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3037489</v>
      </c>
      <c r="DH120" s="863"/>
      <c r="DI120" s="863"/>
      <c r="DJ120" s="863"/>
      <c r="DK120" s="863"/>
      <c r="DL120" s="863">
        <v>2932557</v>
      </c>
      <c r="DM120" s="863"/>
      <c r="DN120" s="863"/>
      <c r="DO120" s="863"/>
      <c r="DP120" s="863"/>
      <c r="DQ120" s="863">
        <v>2844524</v>
      </c>
      <c r="DR120" s="863"/>
      <c r="DS120" s="863"/>
      <c r="DT120" s="863"/>
      <c r="DU120" s="863"/>
      <c r="DV120" s="864">
        <v>46.8</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t="s">
        <v>113</v>
      </c>
      <c r="DM121" s="835"/>
      <c r="DN121" s="835"/>
      <c r="DO121" s="835"/>
      <c r="DP121" s="835"/>
      <c r="DQ121" s="835" t="s">
        <v>113</v>
      </c>
      <c r="DR121" s="835"/>
      <c r="DS121" s="835"/>
      <c r="DT121" s="835"/>
      <c r="DU121" s="835"/>
      <c r="DV121" s="812" t="s">
        <v>113</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5299857</v>
      </c>
      <c r="BR122" s="866"/>
      <c r="BS122" s="866"/>
      <c r="BT122" s="866"/>
      <c r="BU122" s="866"/>
      <c r="BV122" s="866">
        <v>4898526</v>
      </c>
      <c r="BW122" s="866"/>
      <c r="BX122" s="866"/>
      <c r="BY122" s="866"/>
      <c r="BZ122" s="866"/>
      <c r="CA122" s="866">
        <v>4502964</v>
      </c>
      <c r="CB122" s="866"/>
      <c r="CC122" s="866"/>
      <c r="CD122" s="866"/>
      <c r="CE122" s="866"/>
      <c r="CF122" s="867">
        <v>74</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444</v>
      </c>
      <c r="BP123" s="899"/>
      <c r="BQ123" s="853">
        <v>9111431</v>
      </c>
      <c r="BR123" s="854"/>
      <c r="BS123" s="854"/>
      <c r="BT123" s="854"/>
      <c r="BU123" s="854"/>
      <c r="BV123" s="854">
        <v>9143443</v>
      </c>
      <c r="BW123" s="854"/>
      <c r="BX123" s="854"/>
      <c r="BY123" s="854"/>
      <c r="BZ123" s="854"/>
      <c r="CA123" s="854">
        <v>9164340</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t="s">
        <v>113</v>
      </c>
      <c r="AB128" s="819"/>
      <c r="AC128" s="819"/>
      <c r="AD128" s="819"/>
      <c r="AE128" s="820"/>
      <c r="AF128" s="821" t="s">
        <v>113</v>
      </c>
      <c r="AG128" s="819"/>
      <c r="AH128" s="819"/>
      <c r="AI128" s="819"/>
      <c r="AJ128" s="820"/>
      <c r="AK128" s="821" t="s">
        <v>113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113</v>
      </c>
      <c r="BG128" s="805"/>
      <c r="BH128" s="805"/>
      <c r="BI128" s="805"/>
      <c r="BJ128" s="805"/>
      <c r="BK128" s="805"/>
      <c r="BL128" s="828"/>
      <c r="BM128" s="804">
        <v>14.2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5849715</v>
      </c>
      <c r="AB129" s="798"/>
      <c r="AC129" s="798"/>
      <c r="AD129" s="798"/>
      <c r="AE129" s="799"/>
      <c r="AF129" s="800">
        <v>6296479</v>
      </c>
      <c r="AG129" s="798"/>
      <c r="AH129" s="798"/>
      <c r="AI129" s="798"/>
      <c r="AJ129" s="799"/>
      <c r="AK129" s="800">
        <v>6580037</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113</v>
      </c>
      <c r="BG129" s="788"/>
      <c r="BH129" s="788"/>
      <c r="BI129" s="788"/>
      <c r="BJ129" s="788"/>
      <c r="BK129" s="788"/>
      <c r="BL129" s="789"/>
      <c r="BM129" s="787">
        <v>19.2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512682</v>
      </c>
      <c r="AB130" s="798"/>
      <c r="AC130" s="798"/>
      <c r="AD130" s="798"/>
      <c r="AE130" s="799"/>
      <c r="AF130" s="800">
        <v>496997</v>
      </c>
      <c r="AG130" s="798"/>
      <c r="AH130" s="798"/>
      <c r="AI130" s="798"/>
      <c r="AJ130" s="799"/>
      <c r="AK130" s="800">
        <v>498047</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0.8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5337033</v>
      </c>
      <c r="AB131" s="781"/>
      <c r="AC131" s="781"/>
      <c r="AD131" s="781"/>
      <c r="AE131" s="782"/>
      <c r="AF131" s="783">
        <v>5799482</v>
      </c>
      <c r="AG131" s="781"/>
      <c r="AH131" s="781"/>
      <c r="AI131" s="781"/>
      <c r="AJ131" s="782"/>
      <c r="AK131" s="783">
        <v>6081990</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0.56915518399999998</v>
      </c>
      <c r="AB132" s="761"/>
      <c r="AC132" s="761"/>
      <c r="AD132" s="761"/>
      <c r="AE132" s="762"/>
      <c r="AF132" s="763">
        <v>0.99786498199999996</v>
      </c>
      <c r="AG132" s="761"/>
      <c r="AH132" s="761"/>
      <c r="AI132" s="761"/>
      <c r="AJ132" s="762"/>
      <c r="AK132" s="763">
        <v>1.028939541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0.5</v>
      </c>
      <c r="AB133" s="740"/>
      <c r="AC133" s="740"/>
      <c r="AD133" s="740"/>
      <c r="AE133" s="741"/>
      <c r="AF133" s="739">
        <v>0.7</v>
      </c>
      <c r="AG133" s="740"/>
      <c r="AH133" s="740"/>
      <c r="AI133" s="740"/>
      <c r="AJ133" s="741"/>
      <c r="AK133" s="739">
        <v>0.8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1416368</v>
      </c>
      <c r="L9" s="266">
        <v>59699</v>
      </c>
      <c r="M9" s="267">
        <v>63599</v>
      </c>
      <c r="N9" s="268">
        <v>-6.1</v>
      </c>
    </row>
    <row r="10" spans="1:16" x14ac:dyDescent="0.15">
      <c r="A10" s="250"/>
      <c r="B10" s="246"/>
      <c r="C10" s="246"/>
      <c r="D10" s="246"/>
      <c r="E10" s="246"/>
      <c r="F10" s="246"/>
      <c r="G10" s="1166" t="s">
        <v>478</v>
      </c>
      <c r="H10" s="1167"/>
      <c r="I10" s="1167"/>
      <c r="J10" s="1168"/>
      <c r="K10" s="269">
        <v>164829</v>
      </c>
      <c r="L10" s="270">
        <v>6947</v>
      </c>
      <c r="M10" s="271">
        <v>7046</v>
      </c>
      <c r="N10" s="272">
        <v>-1.4</v>
      </c>
    </row>
    <row r="11" spans="1:16" ht="13.5" customHeight="1" x14ac:dyDescent="0.15">
      <c r="A11" s="250"/>
      <c r="B11" s="246"/>
      <c r="C11" s="246"/>
      <c r="D11" s="246"/>
      <c r="E11" s="246"/>
      <c r="F11" s="246"/>
      <c r="G11" s="1166" t="s">
        <v>479</v>
      </c>
      <c r="H11" s="1167"/>
      <c r="I11" s="1167"/>
      <c r="J11" s="1168"/>
      <c r="K11" s="269">
        <v>324148</v>
      </c>
      <c r="L11" s="270">
        <v>13663</v>
      </c>
      <c r="M11" s="271">
        <v>8288</v>
      </c>
      <c r="N11" s="272">
        <v>64.900000000000006</v>
      </c>
    </row>
    <row r="12" spans="1:16" ht="13.5" customHeight="1" x14ac:dyDescent="0.15">
      <c r="A12" s="250"/>
      <c r="B12" s="246"/>
      <c r="C12" s="246"/>
      <c r="D12" s="246"/>
      <c r="E12" s="246"/>
      <c r="F12" s="246"/>
      <c r="G12" s="1166" t="s">
        <v>480</v>
      </c>
      <c r="H12" s="1167"/>
      <c r="I12" s="1167"/>
      <c r="J12" s="1168"/>
      <c r="K12" s="269">
        <v>1009</v>
      </c>
      <c r="L12" s="270">
        <v>43</v>
      </c>
      <c r="M12" s="271">
        <v>310</v>
      </c>
      <c r="N12" s="272">
        <v>-86.1</v>
      </c>
    </row>
    <row r="13" spans="1:16" ht="13.5" customHeight="1" x14ac:dyDescent="0.15">
      <c r="A13" s="250"/>
      <c r="B13" s="246"/>
      <c r="C13" s="246"/>
      <c r="D13" s="246"/>
      <c r="E13" s="246"/>
      <c r="F13" s="246"/>
      <c r="G13" s="1166" t="s">
        <v>481</v>
      </c>
      <c r="H13" s="1167"/>
      <c r="I13" s="1167"/>
      <c r="J13" s="1168"/>
      <c r="K13" s="269" t="s">
        <v>482</v>
      </c>
      <c r="L13" s="270" t="s">
        <v>482</v>
      </c>
      <c r="M13" s="271" t="s">
        <v>482</v>
      </c>
      <c r="N13" s="272" t="s">
        <v>482</v>
      </c>
    </row>
    <row r="14" spans="1:16" ht="13.5" customHeight="1" x14ac:dyDescent="0.15">
      <c r="A14" s="250"/>
      <c r="B14" s="246"/>
      <c r="C14" s="246"/>
      <c r="D14" s="246"/>
      <c r="E14" s="246"/>
      <c r="F14" s="246"/>
      <c r="G14" s="1166" t="s">
        <v>483</v>
      </c>
      <c r="H14" s="1167"/>
      <c r="I14" s="1167"/>
      <c r="J14" s="1168"/>
      <c r="K14" s="269">
        <v>88447</v>
      </c>
      <c r="L14" s="270">
        <v>3728</v>
      </c>
      <c r="M14" s="271">
        <v>2702</v>
      </c>
      <c r="N14" s="272">
        <v>38</v>
      </c>
    </row>
    <row r="15" spans="1:16" ht="13.5" customHeight="1" x14ac:dyDescent="0.15">
      <c r="A15" s="250"/>
      <c r="B15" s="246"/>
      <c r="C15" s="246"/>
      <c r="D15" s="246"/>
      <c r="E15" s="246"/>
      <c r="F15" s="246"/>
      <c r="G15" s="1166" t="s">
        <v>484</v>
      </c>
      <c r="H15" s="1167"/>
      <c r="I15" s="1167"/>
      <c r="J15" s="1168"/>
      <c r="K15" s="269">
        <v>16476</v>
      </c>
      <c r="L15" s="270">
        <v>694</v>
      </c>
      <c r="M15" s="271">
        <v>1443</v>
      </c>
      <c r="N15" s="272">
        <v>-51.9</v>
      </c>
    </row>
    <row r="16" spans="1:16" x14ac:dyDescent="0.15">
      <c r="A16" s="250"/>
      <c r="B16" s="246"/>
      <c r="C16" s="246"/>
      <c r="D16" s="246"/>
      <c r="E16" s="246"/>
      <c r="F16" s="246"/>
      <c r="G16" s="1169" t="s">
        <v>485</v>
      </c>
      <c r="H16" s="1170"/>
      <c r="I16" s="1170"/>
      <c r="J16" s="1171"/>
      <c r="K16" s="270">
        <v>-100254</v>
      </c>
      <c r="L16" s="270">
        <v>-4226</v>
      </c>
      <c r="M16" s="271">
        <v>-6252</v>
      </c>
      <c r="N16" s="272">
        <v>-32.4</v>
      </c>
    </row>
    <row r="17" spans="1:16" x14ac:dyDescent="0.15">
      <c r="A17" s="250"/>
      <c r="B17" s="246"/>
      <c r="C17" s="246"/>
      <c r="D17" s="246"/>
      <c r="E17" s="246"/>
      <c r="F17" s="246"/>
      <c r="G17" s="1169" t="s">
        <v>173</v>
      </c>
      <c r="H17" s="1170"/>
      <c r="I17" s="1170"/>
      <c r="J17" s="1171"/>
      <c r="K17" s="270">
        <v>1911023</v>
      </c>
      <c r="L17" s="270">
        <v>80549</v>
      </c>
      <c r="M17" s="271">
        <v>77134</v>
      </c>
      <c r="N17" s="272">
        <v>4.4000000000000004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6.74</v>
      </c>
      <c r="L21" s="283">
        <v>7.57</v>
      </c>
      <c r="M21" s="284">
        <v>-0.83</v>
      </c>
      <c r="N21" s="251"/>
      <c r="O21" s="285"/>
      <c r="P21" s="281"/>
    </row>
    <row r="22" spans="1:16" s="286" customFormat="1" x14ac:dyDescent="0.15">
      <c r="A22" s="281"/>
      <c r="B22" s="251"/>
      <c r="C22" s="251"/>
      <c r="D22" s="251"/>
      <c r="E22" s="251"/>
      <c r="F22" s="251"/>
      <c r="G22" s="1163" t="s">
        <v>491</v>
      </c>
      <c r="H22" s="1164"/>
      <c r="I22" s="1164"/>
      <c r="J22" s="1165"/>
      <c r="K22" s="287">
        <v>95.2</v>
      </c>
      <c r="L22" s="288">
        <v>97</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235540</v>
      </c>
      <c r="L32" s="296">
        <v>9928</v>
      </c>
      <c r="M32" s="297">
        <v>35009</v>
      </c>
      <c r="N32" s="298">
        <v>-71.599999999999994</v>
      </c>
    </row>
    <row r="33" spans="1:16" ht="13.5" customHeight="1" x14ac:dyDescent="0.15">
      <c r="A33" s="250"/>
      <c r="B33" s="246"/>
      <c r="C33" s="246"/>
      <c r="D33" s="246"/>
      <c r="E33" s="246"/>
      <c r="F33" s="246"/>
      <c r="G33" s="1154" t="s">
        <v>496</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497</v>
      </c>
      <c r="H34" s="1155"/>
      <c r="I34" s="1155"/>
      <c r="J34" s="1156"/>
      <c r="K34" s="296" t="s">
        <v>482</v>
      </c>
      <c r="L34" s="296" t="s">
        <v>482</v>
      </c>
      <c r="M34" s="297" t="s">
        <v>482</v>
      </c>
      <c r="N34" s="298" t="s">
        <v>482</v>
      </c>
    </row>
    <row r="35" spans="1:16" ht="27" customHeight="1" x14ac:dyDescent="0.15">
      <c r="A35" s="250"/>
      <c r="B35" s="246"/>
      <c r="C35" s="246"/>
      <c r="D35" s="246"/>
      <c r="E35" s="246"/>
      <c r="F35" s="246"/>
      <c r="G35" s="1154" t="s">
        <v>498</v>
      </c>
      <c r="H35" s="1155"/>
      <c r="I35" s="1155"/>
      <c r="J35" s="1156"/>
      <c r="K35" s="296">
        <v>282110</v>
      </c>
      <c r="L35" s="296">
        <v>11891</v>
      </c>
      <c r="M35" s="297">
        <v>14278</v>
      </c>
      <c r="N35" s="298">
        <v>-16.7</v>
      </c>
    </row>
    <row r="36" spans="1:16" ht="27" customHeight="1" x14ac:dyDescent="0.15">
      <c r="A36" s="250"/>
      <c r="B36" s="246"/>
      <c r="C36" s="246"/>
      <c r="D36" s="246"/>
      <c r="E36" s="246"/>
      <c r="F36" s="246"/>
      <c r="G36" s="1154" t="s">
        <v>499</v>
      </c>
      <c r="H36" s="1155"/>
      <c r="I36" s="1155"/>
      <c r="J36" s="1156"/>
      <c r="K36" s="296">
        <v>42977</v>
      </c>
      <c r="L36" s="296">
        <v>1811</v>
      </c>
      <c r="M36" s="297">
        <v>2727</v>
      </c>
      <c r="N36" s="298">
        <v>-33.6</v>
      </c>
    </row>
    <row r="37" spans="1:16" ht="13.5" customHeight="1" x14ac:dyDescent="0.15">
      <c r="A37" s="250"/>
      <c r="B37" s="246"/>
      <c r="C37" s="246"/>
      <c r="D37" s="246"/>
      <c r="E37" s="246"/>
      <c r="F37" s="246"/>
      <c r="G37" s="1154" t="s">
        <v>500</v>
      </c>
      <c r="H37" s="1155"/>
      <c r="I37" s="1155"/>
      <c r="J37" s="1156"/>
      <c r="K37" s="296" t="s">
        <v>482</v>
      </c>
      <c r="L37" s="296" t="s">
        <v>482</v>
      </c>
      <c r="M37" s="297">
        <v>812</v>
      </c>
      <c r="N37" s="298" t="s">
        <v>482</v>
      </c>
    </row>
    <row r="38" spans="1:16" ht="27" customHeight="1" x14ac:dyDescent="0.15">
      <c r="A38" s="250"/>
      <c r="B38" s="246"/>
      <c r="C38" s="246"/>
      <c r="D38" s="246"/>
      <c r="E38" s="246"/>
      <c r="F38" s="246"/>
      <c r="G38" s="1157" t="s">
        <v>501</v>
      </c>
      <c r="H38" s="1158"/>
      <c r="I38" s="1158"/>
      <c r="J38" s="1159"/>
      <c r="K38" s="299" t="s">
        <v>482</v>
      </c>
      <c r="L38" s="299" t="s">
        <v>482</v>
      </c>
      <c r="M38" s="300">
        <v>1</v>
      </c>
      <c r="N38" s="301" t="s">
        <v>482</v>
      </c>
      <c r="O38" s="295"/>
    </row>
    <row r="39" spans="1:16" x14ac:dyDescent="0.15">
      <c r="A39" s="250"/>
      <c r="B39" s="246"/>
      <c r="C39" s="246"/>
      <c r="D39" s="246"/>
      <c r="E39" s="246"/>
      <c r="F39" s="246"/>
      <c r="G39" s="1157" t="s">
        <v>502</v>
      </c>
      <c r="H39" s="1158"/>
      <c r="I39" s="1158"/>
      <c r="J39" s="1159"/>
      <c r="K39" s="302" t="s">
        <v>482</v>
      </c>
      <c r="L39" s="302" t="s">
        <v>482</v>
      </c>
      <c r="M39" s="303">
        <v>-3017</v>
      </c>
      <c r="N39" s="304" t="s">
        <v>482</v>
      </c>
      <c r="O39" s="295"/>
    </row>
    <row r="40" spans="1:16" ht="27" customHeight="1" x14ac:dyDescent="0.15">
      <c r="A40" s="250"/>
      <c r="B40" s="246"/>
      <c r="C40" s="246"/>
      <c r="D40" s="246"/>
      <c r="E40" s="246"/>
      <c r="F40" s="246"/>
      <c r="G40" s="1154" t="s">
        <v>503</v>
      </c>
      <c r="H40" s="1155"/>
      <c r="I40" s="1155"/>
      <c r="J40" s="1156"/>
      <c r="K40" s="302">
        <v>-498047</v>
      </c>
      <c r="L40" s="302">
        <v>-20992</v>
      </c>
      <c r="M40" s="303">
        <v>-35292</v>
      </c>
      <c r="N40" s="304">
        <v>-40.5</v>
      </c>
      <c r="O40" s="295"/>
    </row>
    <row r="41" spans="1:16" x14ac:dyDescent="0.15">
      <c r="A41" s="250"/>
      <c r="B41" s="246"/>
      <c r="C41" s="246"/>
      <c r="D41" s="246"/>
      <c r="E41" s="246"/>
      <c r="F41" s="246"/>
      <c r="G41" s="1160" t="s">
        <v>284</v>
      </c>
      <c r="H41" s="1161"/>
      <c r="I41" s="1161"/>
      <c r="J41" s="1162"/>
      <c r="K41" s="296">
        <v>62580</v>
      </c>
      <c r="L41" s="302">
        <v>2638</v>
      </c>
      <c r="M41" s="303">
        <v>14518</v>
      </c>
      <c r="N41" s="304">
        <v>-81.8</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888302</v>
      </c>
      <c r="J51" s="322">
        <v>38942</v>
      </c>
      <c r="K51" s="323">
        <v>-66.2</v>
      </c>
      <c r="L51" s="324">
        <v>48407</v>
      </c>
      <c r="M51" s="325">
        <v>-5.6</v>
      </c>
      <c r="N51" s="326">
        <v>-60.6</v>
      </c>
    </row>
    <row r="52" spans="1:14" x14ac:dyDescent="0.15">
      <c r="A52" s="250"/>
      <c r="B52" s="246"/>
      <c r="C52" s="246"/>
      <c r="D52" s="246"/>
      <c r="E52" s="246"/>
      <c r="F52" s="246"/>
      <c r="G52" s="327"/>
      <c r="H52" s="328" t="s">
        <v>514</v>
      </c>
      <c r="I52" s="329">
        <v>667881</v>
      </c>
      <c r="J52" s="330">
        <v>29279</v>
      </c>
      <c r="K52" s="331">
        <v>-54.9</v>
      </c>
      <c r="L52" s="332">
        <v>23914</v>
      </c>
      <c r="M52" s="333">
        <v>-6.7</v>
      </c>
      <c r="N52" s="334">
        <v>-48.2</v>
      </c>
    </row>
    <row r="53" spans="1:14" x14ac:dyDescent="0.15">
      <c r="A53" s="250"/>
      <c r="B53" s="246"/>
      <c r="C53" s="246"/>
      <c r="D53" s="246"/>
      <c r="E53" s="246"/>
      <c r="F53" s="246"/>
      <c r="G53" s="312" t="s">
        <v>515</v>
      </c>
      <c r="H53" s="313"/>
      <c r="I53" s="321">
        <v>1076035</v>
      </c>
      <c r="J53" s="322">
        <v>46962</v>
      </c>
      <c r="K53" s="323">
        <v>20.6</v>
      </c>
      <c r="L53" s="324">
        <v>69477</v>
      </c>
      <c r="M53" s="325">
        <v>43.5</v>
      </c>
      <c r="N53" s="326">
        <v>-22.9</v>
      </c>
    </row>
    <row r="54" spans="1:14" x14ac:dyDescent="0.15">
      <c r="A54" s="250"/>
      <c r="B54" s="246"/>
      <c r="C54" s="246"/>
      <c r="D54" s="246"/>
      <c r="E54" s="246"/>
      <c r="F54" s="246"/>
      <c r="G54" s="327"/>
      <c r="H54" s="328" t="s">
        <v>514</v>
      </c>
      <c r="I54" s="329">
        <v>882622</v>
      </c>
      <c r="J54" s="330">
        <v>38521</v>
      </c>
      <c r="K54" s="331">
        <v>31.6</v>
      </c>
      <c r="L54" s="332">
        <v>31528</v>
      </c>
      <c r="M54" s="333">
        <v>31.8</v>
      </c>
      <c r="N54" s="334">
        <v>-0.2</v>
      </c>
    </row>
    <row r="55" spans="1:14" x14ac:dyDescent="0.15">
      <c r="A55" s="250"/>
      <c r="B55" s="246"/>
      <c r="C55" s="246"/>
      <c r="D55" s="246"/>
      <c r="E55" s="246"/>
      <c r="F55" s="246"/>
      <c r="G55" s="312" t="s">
        <v>516</v>
      </c>
      <c r="H55" s="313"/>
      <c r="I55" s="321">
        <v>1597197</v>
      </c>
      <c r="J55" s="322">
        <v>68981</v>
      </c>
      <c r="K55" s="323">
        <v>46.9</v>
      </c>
      <c r="L55" s="324">
        <v>59668</v>
      </c>
      <c r="M55" s="325">
        <v>-14.1</v>
      </c>
      <c r="N55" s="326">
        <v>61</v>
      </c>
    </row>
    <row r="56" spans="1:14" x14ac:dyDescent="0.15">
      <c r="A56" s="250"/>
      <c r="B56" s="246"/>
      <c r="C56" s="246"/>
      <c r="D56" s="246"/>
      <c r="E56" s="246"/>
      <c r="F56" s="246"/>
      <c r="G56" s="327"/>
      <c r="H56" s="328" t="s">
        <v>514</v>
      </c>
      <c r="I56" s="329">
        <v>886279</v>
      </c>
      <c r="J56" s="330">
        <v>38278</v>
      </c>
      <c r="K56" s="331">
        <v>-0.6</v>
      </c>
      <c r="L56" s="332">
        <v>31515</v>
      </c>
      <c r="M56" s="333">
        <v>0</v>
      </c>
      <c r="N56" s="334">
        <v>-0.6</v>
      </c>
    </row>
    <row r="57" spans="1:14" x14ac:dyDescent="0.15">
      <c r="A57" s="250"/>
      <c r="B57" s="246"/>
      <c r="C57" s="246"/>
      <c r="D57" s="246"/>
      <c r="E57" s="246"/>
      <c r="F57" s="246"/>
      <c r="G57" s="312" t="s">
        <v>517</v>
      </c>
      <c r="H57" s="313"/>
      <c r="I57" s="321">
        <v>1460004</v>
      </c>
      <c r="J57" s="322">
        <v>62335</v>
      </c>
      <c r="K57" s="323">
        <v>-9.6</v>
      </c>
      <c r="L57" s="324">
        <v>56894</v>
      </c>
      <c r="M57" s="325">
        <v>-4.5999999999999996</v>
      </c>
      <c r="N57" s="326">
        <v>-5</v>
      </c>
    </row>
    <row r="58" spans="1:14" x14ac:dyDescent="0.15">
      <c r="A58" s="250"/>
      <c r="B58" s="246"/>
      <c r="C58" s="246"/>
      <c r="D58" s="246"/>
      <c r="E58" s="246"/>
      <c r="F58" s="246"/>
      <c r="G58" s="327"/>
      <c r="H58" s="328" t="s">
        <v>514</v>
      </c>
      <c r="I58" s="329">
        <v>1024425</v>
      </c>
      <c r="J58" s="330">
        <v>43738</v>
      </c>
      <c r="K58" s="331">
        <v>14.3</v>
      </c>
      <c r="L58" s="332">
        <v>32548</v>
      </c>
      <c r="M58" s="333">
        <v>3.3</v>
      </c>
      <c r="N58" s="334">
        <v>11</v>
      </c>
    </row>
    <row r="59" spans="1:14" x14ac:dyDescent="0.15">
      <c r="A59" s="250"/>
      <c r="B59" s="246"/>
      <c r="C59" s="246"/>
      <c r="D59" s="246"/>
      <c r="E59" s="246"/>
      <c r="F59" s="246"/>
      <c r="G59" s="312" t="s">
        <v>518</v>
      </c>
      <c r="H59" s="313"/>
      <c r="I59" s="321">
        <v>1205092</v>
      </c>
      <c r="J59" s="322">
        <v>50794</v>
      </c>
      <c r="K59" s="323">
        <v>-18.5</v>
      </c>
      <c r="L59" s="324">
        <v>57122</v>
      </c>
      <c r="M59" s="325">
        <v>0.4</v>
      </c>
      <c r="N59" s="326">
        <v>-18.899999999999999</v>
      </c>
    </row>
    <row r="60" spans="1:14" x14ac:dyDescent="0.15">
      <c r="A60" s="250"/>
      <c r="B60" s="246"/>
      <c r="C60" s="246"/>
      <c r="D60" s="246"/>
      <c r="E60" s="246"/>
      <c r="F60" s="246"/>
      <c r="G60" s="327"/>
      <c r="H60" s="328" t="s">
        <v>514</v>
      </c>
      <c r="I60" s="335">
        <v>625129</v>
      </c>
      <c r="J60" s="330">
        <v>26349</v>
      </c>
      <c r="K60" s="331">
        <v>-39.799999999999997</v>
      </c>
      <c r="L60" s="332">
        <v>36191</v>
      </c>
      <c r="M60" s="333">
        <v>11.2</v>
      </c>
      <c r="N60" s="334">
        <v>-51</v>
      </c>
    </row>
    <row r="61" spans="1:14" x14ac:dyDescent="0.15">
      <c r="A61" s="250"/>
      <c r="B61" s="246"/>
      <c r="C61" s="246"/>
      <c r="D61" s="246"/>
      <c r="E61" s="246"/>
      <c r="F61" s="246"/>
      <c r="G61" s="312" t="s">
        <v>519</v>
      </c>
      <c r="H61" s="336"/>
      <c r="I61" s="337">
        <v>1245326</v>
      </c>
      <c r="J61" s="338">
        <v>53603</v>
      </c>
      <c r="K61" s="339">
        <v>-5.4</v>
      </c>
      <c r="L61" s="340">
        <v>58314</v>
      </c>
      <c r="M61" s="341">
        <v>3.9</v>
      </c>
      <c r="N61" s="326">
        <v>-9.3000000000000007</v>
      </c>
    </row>
    <row r="62" spans="1:14" x14ac:dyDescent="0.15">
      <c r="A62" s="250"/>
      <c r="B62" s="246"/>
      <c r="C62" s="246"/>
      <c r="D62" s="246"/>
      <c r="E62" s="246"/>
      <c r="F62" s="246"/>
      <c r="G62" s="327"/>
      <c r="H62" s="328" t="s">
        <v>514</v>
      </c>
      <c r="I62" s="329">
        <v>817267</v>
      </c>
      <c r="J62" s="330">
        <v>35233</v>
      </c>
      <c r="K62" s="331">
        <v>-9.9</v>
      </c>
      <c r="L62" s="332">
        <v>31139</v>
      </c>
      <c r="M62" s="333">
        <v>7.9</v>
      </c>
      <c r="N62" s="334">
        <v>-17.8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44.29</v>
      </c>
      <c r="G47" s="12">
        <v>41.7</v>
      </c>
      <c r="H47" s="12">
        <v>40.299999999999997</v>
      </c>
      <c r="I47" s="12">
        <v>39.06</v>
      </c>
      <c r="J47" s="13">
        <v>41.24</v>
      </c>
    </row>
    <row r="48" spans="2:10" ht="57.75" customHeight="1" x14ac:dyDescent="0.15">
      <c r="B48" s="14"/>
      <c r="C48" s="1174" t="s">
        <v>4</v>
      </c>
      <c r="D48" s="1174"/>
      <c r="E48" s="1175"/>
      <c r="F48" s="15">
        <v>5.38</v>
      </c>
      <c r="G48" s="16">
        <v>3.73</v>
      </c>
      <c r="H48" s="16">
        <v>3.6</v>
      </c>
      <c r="I48" s="16">
        <v>8.1300000000000008</v>
      </c>
      <c r="J48" s="17">
        <v>3.52</v>
      </c>
    </row>
    <row r="49" spans="2:10" ht="57.75" customHeight="1" thickBot="1" x14ac:dyDescent="0.2">
      <c r="B49" s="18"/>
      <c r="C49" s="1176" t="s">
        <v>5</v>
      </c>
      <c r="D49" s="1176"/>
      <c r="E49" s="1177"/>
      <c r="F49" s="19">
        <v>3.44</v>
      </c>
      <c r="G49" s="20">
        <v>0.75</v>
      </c>
      <c r="H49" s="20">
        <v>0.31</v>
      </c>
      <c r="I49" s="20">
        <v>6.4</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川田　芳希</cp:lastModifiedBy>
  <cp:lastPrinted>2018-11-01T02:09:57Z</cp:lastPrinted>
  <dcterms:created xsi:type="dcterms:W3CDTF">2018-01-24T05:18:08Z</dcterms:created>
  <dcterms:modified xsi:type="dcterms:W3CDTF">2018-11-01T02:10:05Z</dcterms:modified>
  <cp:category/>
</cp:coreProperties>
</file>