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国勢調査人口" sheetId="1" r:id="rId1"/>
  </sheets>
  <definedNames>
    <definedName name="_xlnm.Print_Area" localSheetId="0">'国勢調査人口'!$A$1:$I$60</definedName>
  </definedNames>
  <calcPr fullCalcOnLoad="1"/>
</workbook>
</file>

<file path=xl/sharedStrings.xml><?xml version="1.0" encoding="utf-8"?>
<sst xmlns="http://schemas.openxmlformats.org/spreadsheetml/2006/main" count="55" uniqueCount="32">
  <si>
    <t>昭和６０年</t>
  </si>
  <si>
    <t>平成２年</t>
  </si>
  <si>
    <t>平成７年</t>
  </si>
  <si>
    <t>男性</t>
  </si>
  <si>
    <t>女性</t>
  </si>
  <si>
    <t>総数</t>
  </si>
  <si>
    <t>各年10月1日現在</t>
  </si>
  <si>
    <t>人口密度</t>
  </si>
  <si>
    <t>人　　　　　口</t>
  </si>
  <si>
    <t>昭和４０年</t>
  </si>
  <si>
    <t>昭和４５年</t>
  </si>
  <si>
    <t>昭和５０年</t>
  </si>
  <si>
    <t>昭和５５年</t>
  </si>
  <si>
    <t>全国６５歳以上比率</t>
  </si>
  <si>
    <t>愛知県６５歳以上比率</t>
  </si>
  <si>
    <t>総　　　　　　数</t>
  </si>
  <si>
    <t>６５歳以上　　　　　　　　　　比　　　率</t>
  </si>
  <si>
    <t>４０歳以上　　　　　　　　　　比　　　率</t>
  </si>
  <si>
    <t>７５歳以上　　　　　　　　　　比　　　率</t>
  </si>
  <si>
    <t>単位：人</t>
  </si>
  <si>
    <t xml:space="preserve"> </t>
  </si>
  <si>
    <t>平成12年</t>
  </si>
  <si>
    <r>
      <t>国勢調査人口（</t>
    </r>
    <r>
      <rPr>
        <sz val="12"/>
        <rFont val="ＭＳ Ｐゴシック"/>
        <family val="3"/>
      </rPr>
      <t>国勢調査　指定統計第１号</t>
    </r>
    <r>
      <rPr>
        <sz val="18"/>
        <rFont val="ＭＳ Ｐゴシック"/>
        <family val="3"/>
      </rPr>
      <t>）</t>
    </r>
  </si>
  <si>
    <r>
      <t>年齢階層別人口（</t>
    </r>
    <r>
      <rPr>
        <sz val="12"/>
        <rFont val="ＭＳ Ｐゴシック"/>
        <family val="3"/>
      </rPr>
      <t>国勢調査　指定統計第１号</t>
    </r>
    <r>
      <rPr>
        <sz val="18"/>
        <rFont val="ＭＳ Ｐゴシック"/>
        <family val="3"/>
      </rPr>
      <t>）</t>
    </r>
  </si>
  <si>
    <t>０～１４歳　　　　　　　　　　 比　　　率</t>
  </si>
  <si>
    <t>１５～６４歳　　　　　　　　 　比　　　率</t>
  </si>
  <si>
    <t>1222</t>
  </si>
  <si>
    <t>平成17年</t>
  </si>
  <si>
    <t>８５歳以上　　　　　　　　　　比　　　率</t>
  </si>
  <si>
    <t>平成22年</t>
  </si>
  <si>
    <t>平成27年</t>
  </si>
  <si>
    <t>令和2年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</si>
</sst>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_ "/>
    <numFmt numFmtId="178" formatCode="#,##0.0_ "/>
    <numFmt numFmtId="179" formatCode="0_);[Red]\(0\)"/>
    <numFmt numFmtId="180" formatCode="0.0_);[Red]\(0.0\)"/>
    <numFmt numFmtId="181" formatCode="0.0_ "/>
    <numFmt numFmtId="182" formatCode="0.0%"/>
    <numFmt numFmtId="183" formatCode="#,##0_);[Red]\(#,##0\)"/>
    <numFmt numFmtId="184" formatCode="#,##0;&quot;▲ &quot;#,##0"/>
    <numFmt numFmtId="185" formatCode="0.00_ "/>
    <numFmt numFmtId="186" formatCode="#,##0.00_ ;[Red]\-#,##0.00\ "/>
    <numFmt numFmtId="187" formatCode="#,##0.0_ ;[Red]\-#,##0.0\ "/>
    <numFmt numFmtId="188" formatCode="0_ "/>
    <numFmt numFmtId="189" formatCode="0.000%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right" vertical="center"/>
    </xf>
    <xf numFmtId="182" fontId="0" fillId="0" borderId="10" xfId="0" applyNumberFormat="1" applyBorder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38" fontId="0" fillId="0" borderId="16" xfId="49" applyFont="1" applyBorder="1" applyAlignment="1">
      <alignment horizontal="right" vertical="center"/>
    </xf>
    <xf numFmtId="38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182" fontId="0" fillId="0" borderId="0" xfId="0" applyNumberFormat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182" fontId="0" fillId="0" borderId="0" xfId="0" applyNumberFormat="1" applyFill="1" applyBorder="1" applyAlignment="1">
      <alignment horizontal="right" vertical="center"/>
    </xf>
    <xf numFmtId="182" fontId="0" fillId="0" borderId="10" xfId="42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178" fontId="0" fillId="0" borderId="1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177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33" borderId="11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view="pageBreakPreview" zoomScaleSheetLayoutView="100" zoomScalePageLayoutView="0" workbookViewId="0" topLeftCell="A31">
      <selection activeCell="G41" sqref="G41"/>
    </sheetView>
  </sheetViews>
  <sheetFormatPr defaultColWidth="9.00390625" defaultRowHeight="13.5"/>
  <cols>
    <col min="1" max="1" width="11.00390625" style="8" customWidth="1"/>
    <col min="2" max="2" width="9.00390625" style="8" customWidth="1"/>
    <col min="3" max="8" width="9.50390625" style="8" customWidth="1"/>
    <col min="9" max="16384" width="9.00390625" style="8" customWidth="1"/>
  </cols>
  <sheetData>
    <row r="1" ht="21">
      <c r="A1" s="7" t="s">
        <v>22</v>
      </c>
    </row>
    <row r="2" spans="4:5" ht="13.5">
      <c r="D2" s="32" t="s">
        <v>6</v>
      </c>
      <c r="E2" s="32"/>
    </row>
    <row r="3" ht="5.25" customHeight="1"/>
    <row r="4" spans="1:5" ht="21.75" customHeight="1">
      <c r="A4" s="10"/>
      <c r="B4" s="11" t="s">
        <v>20</v>
      </c>
      <c r="C4" s="12" t="s">
        <v>8</v>
      </c>
      <c r="D4" s="13"/>
      <c r="E4" s="33" t="s">
        <v>7</v>
      </c>
    </row>
    <row r="5" spans="1:5" ht="21.75" customHeight="1">
      <c r="A5" s="14"/>
      <c r="B5" s="15" t="s">
        <v>3</v>
      </c>
      <c r="C5" s="15" t="s">
        <v>4</v>
      </c>
      <c r="D5" s="15" t="s">
        <v>5</v>
      </c>
      <c r="E5" s="34"/>
    </row>
    <row r="6" spans="1:5" ht="27" customHeight="1">
      <c r="A6" s="1" t="s">
        <v>9</v>
      </c>
      <c r="B6" s="2">
        <v>5809</v>
      </c>
      <c r="C6" s="2">
        <v>6439</v>
      </c>
      <c r="D6" s="2">
        <f aca="true" t="shared" si="0" ref="D6:D12">SUM(B6:C6)</f>
        <v>12248</v>
      </c>
      <c r="E6" s="3">
        <v>903.9</v>
      </c>
    </row>
    <row r="7" spans="1:5" ht="27" customHeight="1">
      <c r="A7" s="1" t="s">
        <v>10</v>
      </c>
      <c r="B7" s="2">
        <v>7025</v>
      </c>
      <c r="C7" s="2">
        <v>7873</v>
      </c>
      <c r="D7" s="2">
        <f t="shared" si="0"/>
        <v>14898</v>
      </c>
      <c r="E7" s="3">
        <v>1099.5</v>
      </c>
    </row>
    <row r="8" spans="1:5" ht="27" customHeight="1">
      <c r="A8" s="1" t="s">
        <v>11</v>
      </c>
      <c r="B8" s="2">
        <v>7630</v>
      </c>
      <c r="C8" s="2">
        <v>8264</v>
      </c>
      <c r="D8" s="2">
        <f t="shared" si="0"/>
        <v>15894</v>
      </c>
      <c r="E8" s="3">
        <v>1173</v>
      </c>
    </row>
    <row r="9" spans="1:5" ht="27" customHeight="1">
      <c r="A9" s="1" t="s">
        <v>12</v>
      </c>
      <c r="B9" s="2">
        <v>8158</v>
      </c>
      <c r="C9" s="2">
        <v>8037</v>
      </c>
      <c r="D9" s="2">
        <f t="shared" si="0"/>
        <v>16195</v>
      </c>
      <c r="E9" s="3">
        <v>1195.2</v>
      </c>
    </row>
    <row r="10" spans="1:5" ht="27" customHeight="1">
      <c r="A10" s="1" t="s">
        <v>0</v>
      </c>
      <c r="B10" s="2">
        <v>8699</v>
      </c>
      <c r="C10" s="2">
        <v>8544</v>
      </c>
      <c r="D10" s="2">
        <f t="shared" si="0"/>
        <v>17243</v>
      </c>
      <c r="E10" s="3">
        <v>1272.8</v>
      </c>
    </row>
    <row r="11" spans="1:5" ht="27" customHeight="1">
      <c r="A11" s="1" t="s">
        <v>1</v>
      </c>
      <c r="B11" s="2">
        <v>8854</v>
      </c>
      <c r="C11" s="2">
        <v>8610</v>
      </c>
      <c r="D11" s="2">
        <f t="shared" si="0"/>
        <v>17464</v>
      </c>
      <c r="E11" s="3">
        <v>1286</v>
      </c>
    </row>
    <row r="12" spans="1:5" ht="27" customHeight="1">
      <c r="A12" s="1" t="s">
        <v>2</v>
      </c>
      <c r="B12" s="2">
        <v>9676</v>
      </c>
      <c r="C12" s="2">
        <v>9355</v>
      </c>
      <c r="D12" s="2">
        <f t="shared" si="0"/>
        <v>19031</v>
      </c>
      <c r="E12" s="3">
        <v>1401.4</v>
      </c>
    </row>
    <row r="13" spans="1:5" ht="27" customHeight="1">
      <c r="A13" s="1" t="s">
        <v>21</v>
      </c>
      <c r="B13" s="2">
        <v>10398</v>
      </c>
      <c r="C13" s="2">
        <v>10235</v>
      </c>
      <c r="D13" s="2">
        <f>SUM(B13:C13)</f>
        <v>20633</v>
      </c>
      <c r="E13" s="3">
        <f>D13/13.58</f>
        <v>1519.3667157584682</v>
      </c>
    </row>
    <row r="14" spans="1:5" ht="27" customHeight="1">
      <c r="A14" s="1" t="s">
        <v>27</v>
      </c>
      <c r="B14" s="2">
        <v>10851</v>
      </c>
      <c r="C14" s="2">
        <v>10751</v>
      </c>
      <c r="D14" s="2">
        <f>SUM(B14:C14)</f>
        <v>21602</v>
      </c>
      <c r="E14" s="3">
        <v>1590.7</v>
      </c>
    </row>
    <row r="15" spans="1:5" ht="27" customHeight="1">
      <c r="A15" s="1" t="s">
        <v>29</v>
      </c>
      <c r="B15" s="2">
        <v>11322</v>
      </c>
      <c r="C15" s="2">
        <v>11124</v>
      </c>
      <c r="D15" s="2">
        <f>SUM(B15:C15)</f>
        <v>22446</v>
      </c>
      <c r="E15" s="3">
        <v>1652.9</v>
      </c>
    </row>
    <row r="16" spans="1:5" ht="27" customHeight="1">
      <c r="A16" s="24" t="s">
        <v>30</v>
      </c>
      <c r="B16" s="2">
        <v>11682</v>
      </c>
      <c r="C16" s="2">
        <v>11597</v>
      </c>
      <c r="D16" s="2">
        <f>SUM(B16:C16)</f>
        <v>23279</v>
      </c>
      <c r="E16" s="25">
        <v>1710.1</v>
      </c>
    </row>
    <row r="17" spans="1:5" ht="27" customHeight="1">
      <c r="A17" s="24" t="s">
        <v>31</v>
      </c>
      <c r="B17" s="2">
        <v>12261</v>
      </c>
      <c r="C17" s="2">
        <v>12044</v>
      </c>
      <c r="D17" s="2">
        <f>SUM(B17:C17)</f>
        <v>24305</v>
      </c>
      <c r="E17" s="25">
        <v>1785.8</v>
      </c>
    </row>
    <row r="18" spans="1:5" ht="27" customHeight="1">
      <c r="A18" s="26"/>
      <c r="B18" s="27"/>
      <c r="C18" s="27"/>
      <c r="D18" s="27"/>
      <c r="E18" s="28"/>
    </row>
    <row r="19" ht="21">
      <c r="A19" s="7" t="s">
        <v>23</v>
      </c>
    </row>
    <row r="20" ht="13.5">
      <c r="H20" s="8" t="s">
        <v>6</v>
      </c>
    </row>
    <row r="21" ht="13.5" customHeight="1">
      <c r="I21" s="9" t="s">
        <v>19</v>
      </c>
    </row>
    <row r="22" ht="6" customHeight="1"/>
    <row r="23" spans="1:9" ht="21.75" customHeight="1">
      <c r="A23" s="31"/>
      <c r="B23" s="31"/>
      <c r="C23" s="15" t="s">
        <v>11</v>
      </c>
      <c r="D23" s="15" t="s">
        <v>12</v>
      </c>
      <c r="E23" s="15" t="s">
        <v>0</v>
      </c>
      <c r="F23" s="15" t="s">
        <v>1</v>
      </c>
      <c r="G23" s="15" t="s">
        <v>2</v>
      </c>
      <c r="H23" s="15" t="s">
        <v>21</v>
      </c>
      <c r="I23" s="15" t="s">
        <v>27</v>
      </c>
    </row>
    <row r="24" spans="1:9" ht="22.5" customHeight="1">
      <c r="A24" s="29" t="s">
        <v>24</v>
      </c>
      <c r="B24" s="29"/>
      <c r="C24" s="6">
        <v>4052</v>
      </c>
      <c r="D24" s="6">
        <v>4153</v>
      </c>
      <c r="E24" s="6">
        <v>3905</v>
      </c>
      <c r="F24" s="6">
        <v>3201</v>
      </c>
      <c r="G24" s="6">
        <v>3223</v>
      </c>
      <c r="H24" s="6">
        <v>3483</v>
      </c>
      <c r="I24" s="6">
        <v>3632</v>
      </c>
    </row>
    <row r="25" spans="1:9" ht="21.75" customHeight="1">
      <c r="A25" s="29"/>
      <c r="B25" s="29"/>
      <c r="C25" s="5">
        <f aca="true" t="shared" si="1" ref="C25:H25">C24/C36</f>
        <v>0.25493897068076005</v>
      </c>
      <c r="D25" s="5">
        <f t="shared" si="1"/>
        <v>0.2564371719666564</v>
      </c>
      <c r="E25" s="5">
        <f t="shared" si="1"/>
        <v>0.22646871194107754</v>
      </c>
      <c r="F25" s="5">
        <f t="shared" si="1"/>
        <v>0.18329134218964727</v>
      </c>
      <c r="G25" s="5">
        <f t="shared" si="1"/>
        <v>0.169355262466502</v>
      </c>
      <c r="H25" s="5">
        <f t="shared" si="1"/>
        <v>0.16880725052101003</v>
      </c>
      <c r="I25" s="5">
        <f>ROUND(I24/$I$36,3)</f>
        <v>0.168</v>
      </c>
    </row>
    <row r="26" spans="1:9" ht="21.75" customHeight="1">
      <c r="A26" s="29" t="s">
        <v>25</v>
      </c>
      <c r="B26" s="29"/>
      <c r="C26" s="6">
        <v>10840</v>
      </c>
      <c r="D26" s="6">
        <v>10852</v>
      </c>
      <c r="E26" s="6">
        <v>11992</v>
      </c>
      <c r="F26" s="6">
        <v>12571</v>
      </c>
      <c r="G26" s="6">
        <v>13702</v>
      </c>
      <c r="H26" s="6">
        <v>14310</v>
      </c>
      <c r="I26" s="6">
        <v>14351</v>
      </c>
    </row>
    <row r="27" spans="1:9" ht="21.75" customHeight="1">
      <c r="A27" s="29"/>
      <c r="B27" s="29"/>
      <c r="C27" s="5">
        <f aca="true" t="shared" si="2" ref="C27:H27">C26/C36</f>
        <v>0.6820183717125959</v>
      </c>
      <c r="D27" s="5">
        <f t="shared" si="2"/>
        <v>0.6700833590614387</v>
      </c>
      <c r="E27" s="5">
        <f t="shared" si="2"/>
        <v>0.6954706257611785</v>
      </c>
      <c r="F27" s="5">
        <f t="shared" si="2"/>
        <v>0.7198236371965185</v>
      </c>
      <c r="G27" s="5">
        <f t="shared" si="2"/>
        <v>0.7199831853291997</v>
      </c>
      <c r="H27" s="5">
        <f t="shared" si="2"/>
        <v>0.6935491688072505</v>
      </c>
      <c r="I27" s="5">
        <f>ROUND(I26/$I$36,3)</f>
        <v>0.664</v>
      </c>
    </row>
    <row r="28" spans="1:9" ht="21.75" customHeight="1">
      <c r="A28" s="29" t="s">
        <v>16</v>
      </c>
      <c r="B28" s="29"/>
      <c r="C28" s="6">
        <v>1002</v>
      </c>
      <c r="D28" s="6">
        <v>1190</v>
      </c>
      <c r="E28" s="6">
        <v>1346</v>
      </c>
      <c r="F28" s="6">
        <v>1692</v>
      </c>
      <c r="G28" s="6">
        <v>2106</v>
      </c>
      <c r="H28" s="6">
        <v>2825</v>
      </c>
      <c r="I28" s="6">
        <v>3619</v>
      </c>
    </row>
    <row r="29" spans="1:9" ht="21.75" customHeight="1">
      <c r="A29" s="29"/>
      <c r="B29" s="29"/>
      <c r="C29" s="5">
        <f>C28/C36</f>
        <v>0.06304265760664401</v>
      </c>
      <c r="D29" s="5">
        <v>0.074</v>
      </c>
      <c r="E29" s="5">
        <v>0.079</v>
      </c>
      <c r="F29" s="5">
        <f>F28/F36</f>
        <v>0.09688502061383417</v>
      </c>
      <c r="G29" s="5">
        <f>G28/G36</f>
        <v>0.11066155220429826</v>
      </c>
      <c r="H29" s="5">
        <f>H28/H36</f>
        <v>0.1369165899287549</v>
      </c>
      <c r="I29" s="5">
        <f>ROUND(I28/$I$36,3)</f>
        <v>0.168</v>
      </c>
    </row>
    <row r="30" spans="1:9" ht="21.75" customHeight="1">
      <c r="A30" s="29" t="s">
        <v>17</v>
      </c>
      <c r="B30" s="29"/>
      <c r="C30" s="6">
        <v>4466</v>
      </c>
      <c r="D30" s="6">
        <v>5216</v>
      </c>
      <c r="E30" s="6">
        <v>6383</v>
      </c>
      <c r="F30" s="6">
        <v>7660</v>
      </c>
      <c r="G30" s="6">
        <v>8648</v>
      </c>
      <c r="H30" s="6">
        <v>9551</v>
      </c>
      <c r="I30" s="17"/>
    </row>
    <row r="31" spans="1:9" ht="21.75" customHeight="1">
      <c r="A31" s="29"/>
      <c r="B31" s="29"/>
      <c r="C31" s="5">
        <f aca="true" t="shared" si="3" ref="C31:H31">C30/C36</f>
        <v>0.2809865357996728</v>
      </c>
      <c r="D31" s="5">
        <f t="shared" si="3"/>
        <v>0.32207471441803026</v>
      </c>
      <c r="E31" s="5">
        <f t="shared" si="3"/>
        <v>0.37017920315490344</v>
      </c>
      <c r="F31" s="5">
        <f t="shared" si="3"/>
        <v>0.4386165826843793</v>
      </c>
      <c r="G31" s="5">
        <f t="shared" si="3"/>
        <v>0.45441647837738425</v>
      </c>
      <c r="H31" s="5">
        <f t="shared" si="3"/>
        <v>0.46289923908302233</v>
      </c>
      <c r="I31" s="17"/>
    </row>
    <row r="32" spans="1:9" ht="21.75" customHeight="1">
      <c r="A32" s="29" t="s">
        <v>18</v>
      </c>
      <c r="B32" s="29"/>
      <c r="C32" s="4">
        <v>308</v>
      </c>
      <c r="D32" s="4">
        <v>421</v>
      </c>
      <c r="E32" s="4">
        <v>495</v>
      </c>
      <c r="F32" s="4">
        <v>702</v>
      </c>
      <c r="G32" s="4">
        <v>873</v>
      </c>
      <c r="H32" s="4" t="s">
        <v>26</v>
      </c>
      <c r="I32" s="6">
        <v>1585</v>
      </c>
    </row>
    <row r="33" spans="1:9" ht="21.75" customHeight="1">
      <c r="A33" s="29"/>
      <c r="B33" s="29"/>
      <c r="C33" s="5">
        <f aca="true" t="shared" si="4" ref="C33:H33">C32/C36</f>
        <v>0.01937838177928778</v>
      </c>
      <c r="D33" s="5">
        <f t="shared" si="4"/>
        <v>0.025995677678295772</v>
      </c>
      <c r="E33" s="5">
        <f t="shared" si="4"/>
        <v>0.028707301513657715</v>
      </c>
      <c r="F33" s="5">
        <f t="shared" si="4"/>
        <v>0.040196976637654605</v>
      </c>
      <c r="G33" s="5">
        <f t="shared" si="4"/>
        <v>0.04587252377699543</v>
      </c>
      <c r="H33" s="5">
        <f t="shared" si="4"/>
        <v>0.05922551252847381</v>
      </c>
      <c r="I33" s="5">
        <f>ROUND(I32/$I$36,3)</f>
        <v>0.073</v>
      </c>
    </row>
    <row r="34" spans="1:9" ht="21.75" customHeight="1">
      <c r="A34" s="29" t="s">
        <v>28</v>
      </c>
      <c r="B34" s="29"/>
      <c r="C34" s="17"/>
      <c r="D34" s="17"/>
      <c r="E34" s="17"/>
      <c r="F34" s="17"/>
      <c r="G34" s="17"/>
      <c r="H34" s="17"/>
      <c r="I34" s="16">
        <v>475</v>
      </c>
    </row>
    <row r="35" spans="1:9" ht="21.75" customHeight="1">
      <c r="A35" s="29"/>
      <c r="B35" s="29"/>
      <c r="C35" s="17"/>
      <c r="D35" s="17"/>
      <c r="E35" s="17"/>
      <c r="F35" s="17"/>
      <c r="G35" s="17"/>
      <c r="H35" s="17"/>
      <c r="I35" s="5">
        <f>ROUND(I34/$I$36,3)</f>
        <v>0.022</v>
      </c>
    </row>
    <row r="36" spans="1:11" ht="21.75" customHeight="1">
      <c r="A36" s="30" t="s">
        <v>15</v>
      </c>
      <c r="B36" s="30"/>
      <c r="C36" s="6">
        <f>C24+C26+C28</f>
        <v>15894</v>
      </c>
      <c r="D36" s="6">
        <f>D24+D26+D28</f>
        <v>16195</v>
      </c>
      <c r="E36" s="6">
        <f>E24+E26+E28</f>
        <v>17243</v>
      </c>
      <c r="F36" s="6">
        <f>F24+F26+F28</f>
        <v>17464</v>
      </c>
      <c r="G36" s="6">
        <f>G24+G26+G28</f>
        <v>19031</v>
      </c>
      <c r="H36" s="6">
        <v>20633</v>
      </c>
      <c r="I36" s="6">
        <v>21602</v>
      </c>
      <c r="K36" s="18"/>
    </row>
    <row r="37" spans="1:9" ht="21.75" customHeight="1">
      <c r="A37" s="30" t="s">
        <v>13</v>
      </c>
      <c r="B37" s="30"/>
      <c r="C37" s="5">
        <v>0.079</v>
      </c>
      <c r="D37" s="5">
        <v>0.091</v>
      </c>
      <c r="E37" s="5">
        <v>0.103</v>
      </c>
      <c r="F37" s="5">
        <v>0.12</v>
      </c>
      <c r="G37" s="5">
        <v>0.145</v>
      </c>
      <c r="H37" s="5">
        <v>0.173</v>
      </c>
      <c r="I37" s="5">
        <v>0.201</v>
      </c>
    </row>
    <row r="38" spans="1:9" ht="21.75" customHeight="1">
      <c r="A38" s="30" t="s">
        <v>14</v>
      </c>
      <c r="B38" s="30"/>
      <c r="C38" s="5">
        <v>0.063</v>
      </c>
      <c r="D38" s="5">
        <v>0.074</v>
      </c>
      <c r="E38" s="5">
        <v>0.085</v>
      </c>
      <c r="F38" s="5">
        <v>0.098</v>
      </c>
      <c r="G38" s="5">
        <v>0.119</v>
      </c>
      <c r="H38" s="5">
        <v>0.145</v>
      </c>
      <c r="I38" s="5">
        <v>0.172</v>
      </c>
    </row>
    <row r="39" spans="1:9" ht="21.75" customHeight="1">
      <c r="A39" s="19"/>
      <c r="B39" s="19"/>
      <c r="C39" s="20"/>
      <c r="D39" s="20"/>
      <c r="E39" s="20"/>
      <c r="F39" s="20"/>
      <c r="G39" s="20"/>
      <c r="H39" s="20"/>
      <c r="I39" s="20"/>
    </row>
    <row r="40" ht="21">
      <c r="A40" s="7" t="s">
        <v>23</v>
      </c>
    </row>
    <row r="41" ht="13.5">
      <c r="H41" s="8" t="s">
        <v>6</v>
      </c>
    </row>
    <row r="42" ht="13.5">
      <c r="I42" s="9" t="s">
        <v>19</v>
      </c>
    </row>
    <row r="43" spans="1:9" ht="8.25" customHeight="1">
      <c r="A43" s="19"/>
      <c r="B43" s="19"/>
      <c r="C43" s="20"/>
      <c r="D43" s="20"/>
      <c r="E43" s="20"/>
      <c r="F43" s="20"/>
      <c r="G43" s="20"/>
      <c r="H43" s="20"/>
      <c r="I43" s="20"/>
    </row>
    <row r="44" spans="1:5" ht="20.25" customHeight="1">
      <c r="A44" s="31"/>
      <c r="B44" s="31"/>
      <c r="C44" s="15" t="s">
        <v>29</v>
      </c>
      <c r="D44" s="15" t="s">
        <v>30</v>
      </c>
      <c r="E44" s="15" t="s">
        <v>31</v>
      </c>
    </row>
    <row r="45" spans="1:5" ht="20.25" customHeight="1">
      <c r="A45" s="29" t="s">
        <v>24</v>
      </c>
      <c r="B45" s="29"/>
      <c r="C45" s="6">
        <v>3455</v>
      </c>
      <c r="D45" s="6">
        <v>3554</v>
      </c>
      <c r="E45" s="6">
        <v>3643</v>
      </c>
    </row>
    <row r="46" spans="1:5" ht="20.25" customHeight="1">
      <c r="A46" s="29"/>
      <c r="B46" s="29"/>
      <c r="C46" s="5">
        <f>C45/C57</f>
        <v>0.15392497549674775</v>
      </c>
      <c r="D46" s="5">
        <f>D45/D57</f>
        <v>0.15270258657729655</v>
      </c>
      <c r="E46" s="5">
        <f>E45/E57</f>
        <v>0.14988685455667558</v>
      </c>
    </row>
    <row r="47" spans="1:5" ht="20.25" customHeight="1">
      <c r="A47" s="29" t="s">
        <v>25</v>
      </c>
      <c r="B47" s="29"/>
      <c r="C47" s="6">
        <v>14242</v>
      </c>
      <c r="D47" s="6">
        <v>14304</v>
      </c>
      <c r="E47" s="6">
        <v>14694</v>
      </c>
    </row>
    <row r="48" spans="1:5" ht="20.25" customHeight="1">
      <c r="A48" s="29"/>
      <c r="B48" s="29"/>
      <c r="C48" s="5">
        <f>C47/C57</f>
        <v>0.6345005791677805</v>
      </c>
      <c r="D48" s="5">
        <f>D47/D57</f>
        <v>0.6145913895333849</v>
      </c>
      <c r="E48" s="5">
        <f>E47/E57</f>
        <v>0.6045669615305492</v>
      </c>
    </row>
    <row r="49" spans="1:5" ht="20.25" customHeight="1">
      <c r="A49" s="29" t="s">
        <v>16</v>
      </c>
      <c r="B49" s="29"/>
      <c r="C49" s="6">
        <v>4500</v>
      </c>
      <c r="D49" s="6">
        <v>5377</v>
      </c>
      <c r="E49" s="6">
        <v>5968</v>
      </c>
    </row>
    <row r="50" spans="1:5" ht="20.25" customHeight="1">
      <c r="A50" s="29"/>
      <c r="B50" s="29"/>
      <c r="C50" s="5">
        <f>C49/C57</f>
        <v>0.20048115477145148</v>
      </c>
      <c r="D50" s="5">
        <f>D49/D57</f>
        <v>0.23103033427859415</v>
      </c>
      <c r="E50" s="5">
        <f>E49/E57</f>
        <v>0.24554618391277516</v>
      </c>
    </row>
    <row r="51" spans="1:5" ht="20.25" customHeight="1">
      <c r="A51" s="29" t="s">
        <v>17</v>
      </c>
      <c r="B51" s="29"/>
      <c r="C51" s="6">
        <v>11491</v>
      </c>
      <c r="D51" s="6">
        <v>12706</v>
      </c>
      <c r="E51" s="6">
        <v>13042</v>
      </c>
    </row>
    <row r="52" spans="1:5" ht="20.25" customHeight="1">
      <c r="A52" s="29"/>
      <c r="B52" s="29"/>
      <c r="C52" s="5">
        <f>C51/C57</f>
        <v>0.5119397665508331</v>
      </c>
      <c r="D52" s="5">
        <f>D51/D57</f>
        <v>0.5459310818939589</v>
      </c>
      <c r="E52" s="5">
        <f>E51/E57</f>
        <v>0.536597407940753</v>
      </c>
    </row>
    <row r="53" spans="1:5" ht="20.25" customHeight="1">
      <c r="A53" s="29" t="s">
        <v>18</v>
      </c>
      <c r="B53" s="29"/>
      <c r="C53" s="6">
        <v>1928</v>
      </c>
      <c r="D53" s="6">
        <v>2409</v>
      </c>
      <c r="E53" s="6">
        <v>3090</v>
      </c>
    </row>
    <row r="54" spans="1:5" ht="20.25" customHeight="1">
      <c r="A54" s="29"/>
      <c r="B54" s="29"/>
      <c r="C54" s="5">
        <f>C53/C57</f>
        <v>0.08589503697763522</v>
      </c>
      <c r="D54" s="5">
        <f>D53/D57</f>
        <v>0.10350605826243878</v>
      </c>
      <c r="E54" s="5">
        <f>E53/E57</f>
        <v>0.12713433449907427</v>
      </c>
    </row>
    <row r="55" spans="1:5" ht="20.25" customHeight="1">
      <c r="A55" s="29" t="s">
        <v>28</v>
      </c>
      <c r="B55" s="29"/>
      <c r="C55" s="6">
        <v>539</v>
      </c>
      <c r="D55" s="6">
        <v>660</v>
      </c>
      <c r="E55" s="6">
        <v>862</v>
      </c>
    </row>
    <row r="56" spans="1:5" ht="20.25" customHeight="1">
      <c r="A56" s="29"/>
      <c r="B56" s="29"/>
      <c r="C56" s="23">
        <f>C55/C57</f>
        <v>0.02401318720484719</v>
      </c>
      <c r="D56" s="23">
        <f>D55/D57</f>
        <v>0.028357824181490073</v>
      </c>
      <c r="E56" s="23">
        <f>E55/E57</f>
        <v>0.035465953507508745</v>
      </c>
    </row>
    <row r="57" spans="1:5" ht="20.25" customHeight="1">
      <c r="A57" s="30" t="s">
        <v>15</v>
      </c>
      <c r="B57" s="30"/>
      <c r="C57" s="6">
        <v>22446</v>
      </c>
      <c r="D57" s="6">
        <v>23274</v>
      </c>
      <c r="E57" s="6">
        <v>24305</v>
      </c>
    </row>
    <row r="58" spans="1:5" ht="20.25" customHeight="1">
      <c r="A58" s="30" t="s">
        <v>13</v>
      </c>
      <c r="B58" s="30"/>
      <c r="C58" s="5">
        <v>0.23</v>
      </c>
      <c r="D58" s="5">
        <v>0.273</v>
      </c>
      <c r="E58" s="5">
        <v>0.286</v>
      </c>
    </row>
    <row r="59" spans="1:5" ht="20.25" customHeight="1">
      <c r="A59" s="30" t="s">
        <v>14</v>
      </c>
      <c r="B59" s="30"/>
      <c r="C59" s="5">
        <v>0.203</v>
      </c>
      <c r="D59" s="5">
        <v>0.238</v>
      </c>
      <c r="E59" s="5">
        <v>0.253</v>
      </c>
    </row>
    <row r="61" spans="1:5" ht="13.5">
      <c r="A61" s="19"/>
      <c r="B61" s="19"/>
      <c r="C61" s="20"/>
      <c r="D61" s="20"/>
      <c r="E61" s="20"/>
    </row>
    <row r="63" spans="1:9" ht="13.5">
      <c r="A63" s="21"/>
      <c r="B63" s="21"/>
      <c r="C63" s="22"/>
      <c r="D63" s="22"/>
      <c r="E63" s="22"/>
      <c r="F63" s="22"/>
      <c r="G63" s="22"/>
      <c r="H63" s="22"/>
      <c r="I63" s="22"/>
    </row>
  </sheetData>
  <sheetProtection/>
  <mergeCells count="22">
    <mergeCell ref="D2:E2"/>
    <mergeCell ref="A23:B23"/>
    <mergeCell ref="E4:E5"/>
    <mergeCell ref="A34:B35"/>
    <mergeCell ref="A38:B38"/>
    <mergeCell ref="A36:B36"/>
    <mergeCell ref="A24:B25"/>
    <mergeCell ref="A26:B27"/>
    <mergeCell ref="A28:B29"/>
    <mergeCell ref="A30:B31"/>
    <mergeCell ref="A32:B33"/>
    <mergeCell ref="A37:B37"/>
    <mergeCell ref="A44:B44"/>
    <mergeCell ref="A45:B46"/>
    <mergeCell ref="A47:B48"/>
    <mergeCell ref="A49:B50"/>
    <mergeCell ref="A51:B52"/>
    <mergeCell ref="A53:B54"/>
    <mergeCell ref="A55:B56"/>
    <mergeCell ref="A57:B57"/>
    <mergeCell ref="A58:B58"/>
    <mergeCell ref="A59:B59"/>
  </mergeCells>
  <printOptions/>
  <pageMargins left="0.85" right="0.51" top="0.984" bottom="0.51" header="0.512" footer="0.512"/>
  <pageSetup horizontalDpi="200" verticalDpi="200" orientation="portrait" paperSize="9" scale="93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大口町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Oguchi1</dc:creator>
  <cp:keywords/>
  <dc:description/>
  <cp:lastModifiedBy>root</cp:lastModifiedBy>
  <cp:lastPrinted>2020-09-08T06:01:43Z</cp:lastPrinted>
  <dcterms:created xsi:type="dcterms:W3CDTF">2001-04-09T10:03:22Z</dcterms:created>
  <dcterms:modified xsi:type="dcterms:W3CDTF">2022-12-13T05:55:15Z</dcterms:modified>
  <cp:category/>
  <cp:version/>
  <cp:contentType/>
  <cp:contentStatus/>
</cp:coreProperties>
</file>