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一般会計　歳入" sheetId="1" r:id="rId1"/>
  </sheets>
  <definedNames/>
  <calcPr fullCalcOnLoad="1"/>
</workbook>
</file>

<file path=xl/sharedStrings.xml><?xml version="1.0" encoding="utf-8"?>
<sst xmlns="http://schemas.openxmlformats.org/spreadsheetml/2006/main" count="281" uniqueCount="54">
  <si>
    <t>地方譲与税</t>
  </si>
  <si>
    <t>利子割交付金</t>
  </si>
  <si>
    <t>地方消費税交付金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</si>
  <si>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</si>
  <si>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</si>
  <si>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</si>
  <si>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</si>
  <si>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</si>
  <si>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</si>
  <si>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</si>
  <si>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</si>
  <si>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</si>
  <si>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</si>
  <si>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決算額</t>
  </si>
  <si>
    <t>構成比</t>
  </si>
  <si>
    <t>町　　　債</t>
  </si>
  <si>
    <t>諸　収　入</t>
  </si>
  <si>
    <t>繰　越　金</t>
  </si>
  <si>
    <t>繰　入　金</t>
  </si>
  <si>
    <t>町　　　税</t>
  </si>
  <si>
    <t>歳　入　合　計</t>
  </si>
  <si>
    <t>単位：千円・％</t>
  </si>
  <si>
    <t>平成１2年度</t>
  </si>
  <si>
    <t>平成１3年度</t>
  </si>
  <si>
    <t>平成１4年度</t>
  </si>
  <si>
    <t>平成１5年度</t>
  </si>
  <si>
    <t>.</t>
  </si>
  <si>
    <t>平成16年度</t>
  </si>
  <si>
    <t>配当割交付金</t>
  </si>
  <si>
    <t>株式譲渡所得割交付金</t>
  </si>
  <si>
    <t>寄　附　金</t>
  </si>
  <si>
    <t>平成17年度</t>
  </si>
  <si>
    <t>平成9年度</t>
  </si>
  <si>
    <t>平成10年度</t>
  </si>
  <si>
    <t>平成11年度</t>
  </si>
  <si>
    <t>平成１8年度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</si>
  <si>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</si>
  <si>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</si>
  <si>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</si>
  <si>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</si>
  <si>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</si>
  <si>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</si>
  <si>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</si>
  <si>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</si>
  <si>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</si>
  <si>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</si>
  <si>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</si>
  <si>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</si>
  <si>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</si>
  <si>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環境性能割交付金</t>
  </si>
  <si>
    <t>-</t>
  </si>
  <si>
    <t>令和2年度</t>
  </si>
  <si>
    <t>法人事業税交付金</t>
  </si>
  <si>
    <t>令和3年度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</si>
</sst>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/>
    </xf>
    <xf numFmtId="182" fontId="4" fillId="0" borderId="11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9" fontId="4" fillId="0" borderId="13" xfId="42" applyFont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4" fillId="0" borderId="19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4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9" fontId="4" fillId="0" borderId="0" xfId="42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0" fillId="33" borderId="2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view="pageBreakPreview" zoomScaleNormal="70" zoomScaleSheetLayoutView="100" zoomScalePageLayoutView="0" workbookViewId="0" topLeftCell="B222">
      <selection activeCell="E236" sqref="E236"/>
    </sheetView>
  </sheetViews>
  <sheetFormatPr defaultColWidth="9.00390625" defaultRowHeight="13.5"/>
  <cols>
    <col min="1" max="1" width="22.375" style="9" customWidth="1"/>
    <col min="2" max="2" width="13.875" style="0" customWidth="1"/>
    <col min="3" max="3" width="10.00390625" style="0" customWidth="1"/>
    <col min="4" max="4" width="14.375" style="0" customWidth="1"/>
    <col min="5" max="5" width="10.125" style="0" bestFit="1" customWidth="1"/>
    <col min="6" max="6" width="14.00390625" style="0" customWidth="1"/>
    <col min="7" max="7" width="10.00390625" style="0" bestFit="1" customWidth="1"/>
    <col min="10" max="10" width="9.25390625" style="0" customWidth="1"/>
  </cols>
  <sheetData>
    <row r="1" spans="4:7" ht="18" customHeight="1">
      <c r="D1" s="40"/>
      <c r="E1" s="40"/>
      <c r="F1" s="40" t="s">
        <v>21</v>
      </c>
      <c r="G1" s="40"/>
    </row>
    <row r="2" ht="6.75" customHeight="1"/>
    <row r="3" spans="1:7" ht="29.25" customHeight="1">
      <c r="A3" s="45"/>
      <c r="B3" s="47" t="s">
        <v>32</v>
      </c>
      <c r="C3" s="44"/>
      <c r="D3" s="48" t="s">
        <v>33</v>
      </c>
      <c r="E3" s="49"/>
      <c r="F3" s="47" t="s">
        <v>34</v>
      </c>
      <c r="G3" s="44"/>
    </row>
    <row r="4" spans="1:7" ht="29.25" customHeight="1">
      <c r="A4" s="46"/>
      <c r="B4" s="11" t="s">
        <v>13</v>
      </c>
      <c r="C4" s="11" t="s">
        <v>14</v>
      </c>
      <c r="D4" s="11" t="s">
        <v>13</v>
      </c>
      <c r="E4" s="11" t="s">
        <v>14</v>
      </c>
      <c r="F4" s="11" t="s">
        <v>13</v>
      </c>
      <c r="G4" s="11" t="s">
        <v>14</v>
      </c>
    </row>
    <row r="5" spans="1:7" ht="29.25" customHeight="1">
      <c r="A5" s="2" t="s">
        <v>19</v>
      </c>
      <c r="B5" s="3">
        <v>4665148</v>
      </c>
      <c r="C5" s="4">
        <f>B5/B24</f>
        <v>0.60086418659094</v>
      </c>
      <c r="D5" s="3">
        <v>4466208</v>
      </c>
      <c r="E5" s="4">
        <f>D5/D24</f>
        <v>0.4996333470597455</v>
      </c>
      <c r="F5" s="3">
        <v>4740177</v>
      </c>
      <c r="G5" s="4">
        <f>F5/F24</f>
        <v>0.6368249202587938</v>
      </c>
    </row>
    <row r="6" spans="1:7" ht="29.25" customHeight="1">
      <c r="A6" s="1" t="s">
        <v>0</v>
      </c>
      <c r="B6" s="5">
        <v>146882</v>
      </c>
      <c r="C6" s="6">
        <f>B6/B24</f>
        <v>0.018918185115424088</v>
      </c>
      <c r="D6" s="5">
        <v>94756</v>
      </c>
      <c r="E6" s="6">
        <v>0.011</v>
      </c>
      <c r="F6" s="5">
        <v>98018</v>
      </c>
      <c r="G6" s="6">
        <f>F6/F24</f>
        <v>0.013168348994969272</v>
      </c>
    </row>
    <row r="7" spans="1:7" ht="29.25" customHeight="1">
      <c r="A7" s="1" t="s">
        <v>1</v>
      </c>
      <c r="B7" s="5">
        <v>32978</v>
      </c>
      <c r="C7" s="6">
        <f>B7/B24</f>
        <v>0.004247517794804371</v>
      </c>
      <c r="D7" s="5">
        <v>24071</v>
      </c>
      <c r="E7" s="6">
        <f>D7/D24</f>
        <v>0.0026928155377168132</v>
      </c>
      <c r="F7" s="5">
        <v>27078</v>
      </c>
      <c r="G7" s="6">
        <f>F7/F24</f>
        <v>0.0036378272774977853</v>
      </c>
    </row>
    <row r="8" spans="1:7" ht="29.25" customHeight="1">
      <c r="A8" s="1" t="s">
        <v>2</v>
      </c>
      <c r="B8" s="5">
        <v>70064</v>
      </c>
      <c r="C8" s="6">
        <f>B8/B24</f>
        <v>0.009024139934961897</v>
      </c>
      <c r="D8" s="5">
        <v>314340</v>
      </c>
      <c r="E8" s="6">
        <f>D8/D24</f>
        <v>0.03516512135457202</v>
      </c>
      <c r="F8" s="5">
        <v>294417</v>
      </c>
      <c r="G8" s="6">
        <v>0.04</v>
      </c>
    </row>
    <row r="9" spans="1:7" ht="29.25" customHeight="1">
      <c r="A9" s="1" t="s">
        <v>3</v>
      </c>
      <c r="B9" s="5">
        <v>193</v>
      </c>
      <c r="C9" s="6">
        <f>B9/B24</f>
        <v>2.4858115543612213E-05</v>
      </c>
      <c r="D9" s="5">
        <v>145</v>
      </c>
      <c r="E9" s="6">
        <f>D9/D24</f>
        <v>1.6221106433838972E-05</v>
      </c>
      <c r="F9" s="5">
        <v>0</v>
      </c>
      <c r="G9" s="6">
        <f>F9/F24</f>
        <v>0</v>
      </c>
    </row>
    <row r="10" spans="1:7" ht="29.25" customHeight="1">
      <c r="A10" s="1" t="s">
        <v>4</v>
      </c>
      <c r="B10" s="5">
        <v>128278</v>
      </c>
      <c r="C10" s="6">
        <v>0.016</v>
      </c>
      <c r="D10" s="5">
        <v>113098</v>
      </c>
      <c r="E10" s="6">
        <f>D10/D24</f>
        <v>0.012652239278995312</v>
      </c>
      <c r="F10" s="5">
        <v>107665</v>
      </c>
      <c r="G10" s="6">
        <f>F10/F24</f>
        <v>0.014464387097710283</v>
      </c>
    </row>
    <row r="11" spans="1:7" ht="29.25" customHeight="1">
      <c r="A11" s="1" t="s">
        <v>5</v>
      </c>
      <c r="B11" s="5">
        <v>0</v>
      </c>
      <c r="C11" s="6">
        <f>B11/B24</f>
        <v>0</v>
      </c>
      <c r="D11" s="5">
        <v>0</v>
      </c>
      <c r="E11" s="6">
        <f>D11/D24</f>
        <v>0</v>
      </c>
      <c r="F11" s="5">
        <v>78942</v>
      </c>
      <c r="G11" s="6">
        <v>0.01</v>
      </c>
    </row>
    <row r="12" spans="1:7" ht="29.25" customHeight="1">
      <c r="A12" s="1" t="s">
        <v>6</v>
      </c>
      <c r="B12" s="5">
        <v>41673</v>
      </c>
      <c r="C12" s="6">
        <f>B12/B24</f>
        <v>0.005367420979528247</v>
      </c>
      <c r="D12" s="5">
        <v>46056</v>
      </c>
      <c r="E12" s="6">
        <f>D12/D24</f>
        <v>0.005152270882185433</v>
      </c>
      <c r="F12" s="5">
        <v>51471</v>
      </c>
      <c r="G12" s="6">
        <f>F12/F24</f>
        <v>0.006914934921341625</v>
      </c>
    </row>
    <row r="13" spans="1:7" ht="29.25" customHeight="1">
      <c r="A13" s="1" t="s">
        <v>7</v>
      </c>
      <c r="B13" s="5">
        <v>5351</v>
      </c>
      <c r="C13" s="6">
        <f>B13/B24</f>
        <v>0.0006892009133361085</v>
      </c>
      <c r="D13" s="5">
        <v>5141</v>
      </c>
      <c r="E13" s="6">
        <v>0</v>
      </c>
      <c r="F13" s="5">
        <v>5023</v>
      </c>
      <c r="G13" s="6">
        <f>F13/F24</f>
        <v>0.0006748211247090397</v>
      </c>
    </row>
    <row r="14" spans="1:7" ht="29.25" customHeight="1">
      <c r="A14" s="1" t="s">
        <v>8</v>
      </c>
      <c r="B14" s="5">
        <v>105322</v>
      </c>
      <c r="C14" s="6">
        <f>B14/B24</f>
        <v>0.013565318369348836</v>
      </c>
      <c r="D14" s="5">
        <v>118725</v>
      </c>
      <c r="E14" s="6">
        <f>D14/D24</f>
        <v>0.013281730078327808</v>
      </c>
      <c r="F14" s="5">
        <v>116887</v>
      </c>
      <c r="G14" s="6">
        <f>F14/F24</f>
        <v>0.015703328051735122</v>
      </c>
    </row>
    <row r="15" spans="1:7" ht="29.25" customHeight="1">
      <c r="A15" s="1" t="s">
        <v>9</v>
      </c>
      <c r="B15" s="5">
        <v>45381</v>
      </c>
      <c r="C15" s="6">
        <f>B15/B24</f>
        <v>0.00584500591442832</v>
      </c>
      <c r="D15" s="5">
        <v>53492</v>
      </c>
      <c r="E15" s="6">
        <f>D15/D24</f>
        <v>0.0059841339679925125</v>
      </c>
      <c r="F15" s="5">
        <v>74285</v>
      </c>
      <c r="G15" s="6">
        <f>F15/F24</f>
        <v>0.009979909864425844</v>
      </c>
    </row>
    <row r="16" spans="1:7" ht="29.25" customHeight="1">
      <c r="A16" s="1" t="s">
        <v>10</v>
      </c>
      <c r="B16" s="5">
        <v>267565</v>
      </c>
      <c r="C16" s="6">
        <f>B16/B24</f>
        <v>0.03446197764469742</v>
      </c>
      <c r="D16" s="5">
        <v>339933</v>
      </c>
      <c r="E16" s="6">
        <f>D16/D24</f>
        <v>0.03802820257499437</v>
      </c>
      <c r="F16" s="5">
        <v>371277</v>
      </c>
      <c r="G16" s="6">
        <f>F16/F24</f>
        <v>0.04987966607975276</v>
      </c>
    </row>
    <row r="17" spans="1:7" ht="29.25" customHeight="1">
      <c r="A17" s="1" t="s">
        <v>11</v>
      </c>
      <c r="B17" s="5">
        <v>368399</v>
      </c>
      <c r="C17" s="6">
        <f>B17/B24</f>
        <v>0.04744924822876267</v>
      </c>
      <c r="D17" s="5">
        <v>415886</v>
      </c>
      <c r="E17" s="6">
        <v>0.046</v>
      </c>
      <c r="F17" s="5">
        <v>301513</v>
      </c>
      <c r="G17" s="6">
        <f>F17/F24</f>
        <v>0.040507135531434736</v>
      </c>
    </row>
    <row r="18" spans="1:7" ht="29.25" customHeight="1">
      <c r="A18" s="1" t="s">
        <v>12</v>
      </c>
      <c r="B18" s="5">
        <v>66613</v>
      </c>
      <c r="C18" s="6">
        <f>B18/B24</f>
        <v>0.008579656221277928</v>
      </c>
      <c r="D18" s="5">
        <v>18295</v>
      </c>
      <c r="E18" s="6">
        <f>D18/D24</f>
        <v>0.0020466561531523033</v>
      </c>
      <c r="F18" s="5">
        <v>60716</v>
      </c>
      <c r="G18" s="6">
        <f>F18/F24</f>
        <v>0.00815696583870875</v>
      </c>
    </row>
    <row r="19" spans="1:7" ht="29.25" customHeight="1">
      <c r="A19" s="1" t="s">
        <v>30</v>
      </c>
      <c r="B19" s="5">
        <v>91417</v>
      </c>
      <c r="C19" s="6">
        <f>B19/B24</f>
        <v>0.011774374863473562</v>
      </c>
      <c r="D19" s="5">
        <v>264788</v>
      </c>
      <c r="E19" s="6">
        <f>D19/D24</f>
        <v>0.02962175400278175</v>
      </c>
      <c r="F19" s="5">
        <v>11000</v>
      </c>
      <c r="G19" s="6">
        <f>F19/F24</f>
        <v>0.0014778085550068557</v>
      </c>
    </row>
    <row r="20" spans="1:7" ht="29.25" customHeight="1">
      <c r="A20" s="1" t="s">
        <v>18</v>
      </c>
      <c r="B20" s="5">
        <v>402134</v>
      </c>
      <c r="C20" s="6">
        <f>B20/B24</f>
        <v>0.0517942665078495</v>
      </c>
      <c r="D20" s="5">
        <v>1083360</v>
      </c>
      <c r="E20" s="6">
        <f>D20/D24</f>
        <v>0.12119515769768131</v>
      </c>
      <c r="F20" s="5">
        <v>115229</v>
      </c>
      <c r="G20" s="6">
        <f>F20/F24</f>
        <v>0.015480581998625906</v>
      </c>
    </row>
    <row r="21" spans="1:7" ht="29.25" customHeight="1">
      <c r="A21" s="1" t="s">
        <v>17</v>
      </c>
      <c r="B21" s="5">
        <v>487159</v>
      </c>
      <c r="C21" s="6">
        <f>B21/B24</f>
        <v>0.0627453611922828</v>
      </c>
      <c r="D21" s="5">
        <v>338548</v>
      </c>
      <c r="E21" s="6">
        <f>D21/D24</f>
        <v>0.03787326304112632</v>
      </c>
      <c r="F21" s="5">
        <v>409092</v>
      </c>
      <c r="G21" s="6">
        <f>F21/F24</f>
        <v>0.05495996885316951</v>
      </c>
    </row>
    <row r="22" spans="1:7" ht="29.25" customHeight="1">
      <c r="A22" s="1" t="s">
        <v>16</v>
      </c>
      <c r="B22" s="5">
        <v>559507</v>
      </c>
      <c r="C22" s="6">
        <f>B22/B24</f>
        <v>0.0720636769609318</v>
      </c>
      <c r="D22" s="5">
        <v>592129</v>
      </c>
      <c r="E22" s="6">
        <f>D22/D24</f>
        <v>0.06624129332112164</v>
      </c>
      <c r="F22" s="5">
        <v>550664</v>
      </c>
      <c r="G22" s="6">
        <f>F22/F24</f>
        <v>0.0739796336485723</v>
      </c>
    </row>
    <row r="23" spans="1:7" ht="29.25" customHeight="1" thickBot="1">
      <c r="A23" s="10" t="s">
        <v>15</v>
      </c>
      <c r="B23" s="7">
        <v>280000</v>
      </c>
      <c r="C23" s="8">
        <f>B23/B24</f>
        <v>0.036063587317157614</v>
      </c>
      <c r="D23" s="7">
        <v>650000</v>
      </c>
      <c r="E23" s="8">
        <f>D23/D24</f>
        <v>0.07271530470341608</v>
      </c>
      <c r="F23" s="7">
        <v>30000</v>
      </c>
      <c r="G23" s="8">
        <f>F23/F24</f>
        <v>0.004030386968200516</v>
      </c>
    </row>
    <row r="24" spans="1:7" ht="29.25" customHeight="1">
      <c r="A24" s="2" t="s">
        <v>20</v>
      </c>
      <c r="B24" s="3">
        <f>SUM(B5:B23)</f>
        <v>7764064</v>
      </c>
      <c r="C24" s="4">
        <f>B24/B24</f>
        <v>1</v>
      </c>
      <c r="D24" s="3">
        <f>SUM(D5:D23)</f>
        <v>8938971</v>
      </c>
      <c r="E24" s="4">
        <f>D24/D24</f>
        <v>1</v>
      </c>
      <c r="F24" s="3">
        <f>SUM(F5:F23)</f>
        <v>7443454</v>
      </c>
      <c r="G24" s="4">
        <f>F24/F24</f>
        <v>1</v>
      </c>
    </row>
    <row r="25" ht="79.5" customHeight="1"/>
    <row r="26" spans="4:7" ht="18" customHeight="1">
      <c r="D26" s="12" t="s">
        <v>26</v>
      </c>
      <c r="E26" s="12"/>
      <c r="F26" s="40" t="s">
        <v>21</v>
      </c>
      <c r="G26" s="40"/>
    </row>
    <row r="27" ht="6.75" customHeight="1"/>
    <row r="28" spans="1:7" ht="29.25" customHeight="1">
      <c r="A28" s="45"/>
      <c r="B28" s="48" t="s">
        <v>22</v>
      </c>
      <c r="C28" s="49"/>
      <c r="D28" s="47" t="s">
        <v>23</v>
      </c>
      <c r="E28" s="44"/>
      <c r="F28" s="47" t="s">
        <v>24</v>
      </c>
      <c r="G28" s="44"/>
    </row>
    <row r="29" spans="1:7" ht="29.25" customHeight="1">
      <c r="A29" s="46"/>
      <c r="B29" s="11" t="s">
        <v>13</v>
      </c>
      <c r="C29" s="11" t="s">
        <v>14</v>
      </c>
      <c r="D29" s="11" t="s">
        <v>13</v>
      </c>
      <c r="E29" s="11" t="s">
        <v>14</v>
      </c>
      <c r="F29" s="11" t="s">
        <v>13</v>
      </c>
      <c r="G29" s="11" t="s">
        <v>14</v>
      </c>
    </row>
    <row r="30" spans="1:7" ht="29.25" customHeight="1">
      <c r="A30" s="2" t="s">
        <v>19</v>
      </c>
      <c r="B30" s="3">
        <v>5123417</v>
      </c>
      <c r="C30" s="4">
        <f>B30/B48</f>
        <v>0.6497820369864946</v>
      </c>
      <c r="D30" s="3">
        <v>4948869</v>
      </c>
      <c r="E30" s="4">
        <f>D30/D48</f>
        <v>0.639396442360354</v>
      </c>
      <c r="F30" s="3">
        <v>4860354</v>
      </c>
      <c r="G30" s="4">
        <f aca="true" t="shared" si="0" ref="G30:G47">F30/$F$48</f>
        <v>0.6617075794988515</v>
      </c>
    </row>
    <row r="31" spans="1:7" ht="29.25" customHeight="1">
      <c r="A31" s="1" t="s">
        <v>0</v>
      </c>
      <c r="B31" s="5">
        <v>99921</v>
      </c>
      <c r="C31" s="4">
        <f>B31/B48</f>
        <v>0.012672572019362767</v>
      </c>
      <c r="D31" s="5">
        <v>107634</v>
      </c>
      <c r="E31" s="4">
        <f>D31/D48</f>
        <v>0.013906368642413921</v>
      </c>
      <c r="F31" s="5">
        <v>111274</v>
      </c>
      <c r="G31" s="4">
        <f t="shared" si="0"/>
        <v>0.015149277028207248</v>
      </c>
    </row>
    <row r="32" spans="1:7" ht="29.25" customHeight="1">
      <c r="A32" s="1" t="s">
        <v>1</v>
      </c>
      <c r="B32" s="5">
        <v>116450</v>
      </c>
      <c r="C32" s="6">
        <f>B32/B48</f>
        <v>0.01476887752979648</v>
      </c>
      <c r="D32" s="5">
        <v>130457</v>
      </c>
      <c r="E32" s="6">
        <f>D32/D48</f>
        <v>0.016855112083388083</v>
      </c>
      <c r="F32" s="5">
        <v>38927</v>
      </c>
      <c r="G32" s="4">
        <f t="shared" si="0"/>
        <v>0.005299673840043708</v>
      </c>
    </row>
    <row r="33" spans="1:7" ht="29.25" customHeight="1">
      <c r="A33" s="1" t="s">
        <v>2</v>
      </c>
      <c r="B33" s="5">
        <v>303622</v>
      </c>
      <c r="C33" s="6">
        <v>0.038</v>
      </c>
      <c r="D33" s="5">
        <v>295133</v>
      </c>
      <c r="E33" s="6">
        <v>0.038</v>
      </c>
      <c r="F33" s="5">
        <v>268061</v>
      </c>
      <c r="G33" s="4">
        <f t="shared" si="0"/>
        <v>0.03649487166326602</v>
      </c>
    </row>
    <row r="34" spans="1:7" ht="29.25" customHeight="1">
      <c r="A34" s="1" t="s">
        <v>4</v>
      </c>
      <c r="B34" s="5">
        <v>114532</v>
      </c>
      <c r="C34" s="6">
        <v>0.014</v>
      </c>
      <c r="D34" s="5">
        <v>115760</v>
      </c>
      <c r="E34" s="6">
        <v>0.015</v>
      </c>
      <c r="F34" s="5">
        <v>114310</v>
      </c>
      <c r="G34" s="4">
        <f t="shared" si="0"/>
        <v>0.015562609927695334</v>
      </c>
    </row>
    <row r="35" spans="1:7" ht="29.25" customHeight="1">
      <c r="A35" s="1" t="s">
        <v>5</v>
      </c>
      <c r="B35" s="5">
        <v>145358</v>
      </c>
      <c r="C35" s="6">
        <f>B35/B48</f>
        <v>0.01843516101310568</v>
      </c>
      <c r="D35" s="5">
        <v>191289</v>
      </c>
      <c r="E35" s="6">
        <f>D35/D48</f>
        <v>0.02471463804410053</v>
      </c>
      <c r="F35" s="5">
        <v>187709</v>
      </c>
      <c r="G35" s="4">
        <f t="shared" si="0"/>
        <v>0.025555436505273057</v>
      </c>
    </row>
    <row r="36" spans="1:7" ht="29.25" customHeight="1">
      <c r="A36" s="1" t="s">
        <v>6</v>
      </c>
      <c r="B36" s="5">
        <v>54231</v>
      </c>
      <c r="C36" s="6">
        <f>B36/B48</f>
        <v>0.006877896069715697</v>
      </c>
      <c r="D36" s="5">
        <v>50474</v>
      </c>
      <c r="E36" s="6">
        <v>0.006</v>
      </c>
      <c r="F36" s="5">
        <v>42903</v>
      </c>
      <c r="G36" s="4">
        <f t="shared" si="0"/>
        <v>0.0058409820114418065</v>
      </c>
    </row>
    <row r="37" spans="1:7" ht="29.25" customHeight="1">
      <c r="A37" s="1" t="s">
        <v>7</v>
      </c>
      <c r="B37" s="5">
        <v>4705</v>
      </c>
      <c r="C37" s="6">
        <v>0</v>
      </c>
      <c r="D37" s="5">
        <v>5138</v>
      </c>
      <c r="E37" s="6">
        <f>D37/D48</f>
        <v>0.0006638322656848461</v>
      </c>
      <c r="F37" s="5">
        <v>5303</v>
      </c>
      <c r="G37" s="4">
        <f t="shared" si="0"/>
        <v>0.0007219711350412768</v>
      </c>
    </row>
    <row r="38" spans="1:7" ht="29.25" customHeight="1">
      <c r="A38" s="1" t="s">
        <v>8</v>
      </c>
      <c r="B38" s="5">
        <v>100526</v>
      </c>
      <c r="C38" s="6">
        <f>B38/B48</f>
        <v>0.012749301696524868</v>
      </c>
      <c r="D38" s="5">
        <v>104967</v>
      </c>
      <c r="E38" s="6">
        <f>D38/D48</f>
        <v>0.013561790858727373</v>
      </c>
      <c r="F38" s="5">
        <v>103624</v>
      </c>
      <c r="G38" s="4">
        <f t="shared" si="0"/>
        <v>0.0141077761451098</v>
      </c>
    </row>
    <row r="39" spans="1:7" ht="29.25" customHeight="1">
      <c r="A39" s="1" t="s">
        <v>9</v>
      </c>
      <c r="B39" s="5">
        <v>76360</v>
      </c>
      <c r="C39" s="6">
        <f>B39/B48</f>
        <v>0.009684426691071354</v>
      </c>
      <c r="D39" s="5">
        <v>79559</v>
      </c>
      <c r="E39" s="6">
        <f>D39/D48</f>
        <v>0.010279064076609706</v>
      </c>
      <c r="F39" s="5">
        <v>75614</v>
      </c>
      <c r="G39" s="4">
        <f t="shared" si="0"/>
        <v>0.010294385330003979</v>
      </c>
    </row>
    <row r="40" spans="1:7" ht="29.25" customHeight="1">
      <c r="A40" s="1" t="s">
        <v>10</v>
      </c>
      <c r="B40" s="5">
        <v>187775</v>
      </c>
      <c r="C40" s="6">
        <f>B40/B48</f>
        <v>0.023814735750601407</v>
      </c>
      <c r="D40" s="5">
        <v>261022</v>
      </c>
      <c r="E40" s="6">
        <f>D40/D48</f>
        <v>0.03372417782280847</v>
      </c>
      <c r="F40" s="5">
        <v>178928</v>
      </c>
      <c r="G40" s="4">
        <f t="shared" si="0"/>
        <v>0.02435995686416473</v>
      </c>
    </row>
    <row r="41" spans="1:7" ht="29.25" customHeight="1">
      <c r="A41" s="1" t="s">
        <v>11</v>
      </c>
      <c r="B41" s="5">
        <v>297441</v>
      </c>
      <c r="C41" s="6">
        <f>B41/B48</f>
        <v>0.03772322628888102</v>
      </c>
      <c r="D41" s="5">
        <v>273166</v>
      </c>
      <c r="E41" s="6">
        <f>D41/D48</f>
        <v>0.035293188923329444</v>
      </c>
      <c r="F41" s="5">
        <v>287361</v>
      </c>
      <c r="G41" s="4">
        <f t="shared" si="0"/>
        <v>0.03912244905460991</v>
      </c>
    </row>
    <row r="42" spans="1:7" ht="29.25" customHeight="1">
      <c r="A42" s="1" t="s">
        <v>12</v>
      </c>
      <c r="B42" s="5">
        <v>20854</v>
      </c>
      <c r="C42" s="6">
        <v>0.003</v>
      </c>
      <c r="D42" s="5">
        <v>30957</v>
      </c>
      <c r="E42" s="6">
        <v>0.004</v>
      </c>
      <c r="F42" s="5">
        <v>21699</v>
      </c>
      <c r="G42" s="4">
        <f t="shared" si="0"/>
        <v>0.002954186622526997</v>
      </c>
    </row>
    <row r="43" spans="1:7" ht="29.25" customHeight="1">
      <c r="A43" s="1" t="s">
        <v>30</v>
      </c>
      <c r="B43" s="5">
        <v>4539</v>
      </c>
      <c r="C43" s="6">
        <v>0</v>
      </c>
      <c r="D43" s="5">
        <v>814</v>
      </c>
      <c r="E43" s="6">
        <f>D43/D48</f>
        <v>0.00010516922231752914</v>
      </c>
      <c r="F43" s="5">
        <v>8732</v>
      </c>
      <c r="G43" s="4">
        <f t="shared" si="0"/>
        <v>0.0011888085897002506</v>
      </c>
    </row>
    <row r="44" spans="1:7" ht="29.25" customHeight="1">
      <c r="A44" s="1" t="s">
        <v>18</v>
      </c>
      <c r="B44" s="5">
        <v>241856</v>
      </c>
      <c r="C44" s="6">
        <v>0.031</v>
      </c>
      <c r="D44" s="5">
        <v>17693</v>
      </c>
      <c r="E44" s="6">
        <v>0.002</v>
      </c>
      <c r="F44" s="5">
        <v>384024</v>
      </c>
      <c r="G44" s="4">
        <f t="shared" si="0"/>
        <v>0.052282527468054174</v>
      </c>
    </row>
    <row r="45" spans="1:7" ht="29.25" customHeight="1">
      <c r="A45" s="1" t="s">
        <v>17</v>
      </c>
      <c r="B45" s="5">
        <v>439628</v>
      </c>
      <c r="C45" s="6">
        <f>B45/B48</f>
        <v>0.05575622233292715</v>
      </c>
      <c r="D45" s="5">
        <v>563066</v>
      </c>
      <c r="E45" s="6">
        <f>D45/D48</f>
        <v>0.07274841932855265</v>
      </c>
      <c r="F45" s="5">
        <v>380521</v>
      </c>
      <c r="G45" s="4">
        <f t="shared" si="0"/>
        <v>0.05180561536432994</v>
      </c>
    </row>
    <row r="46" spans="1:7" ht="29.25" customHeight="1">
      <c r="A46" s="1" t="s">
        <v>16</v>
      </c>
      <c r="B46" s="5">
        <v>553609</v>
      </c>
      <c r="C46" s="6">
        <f>B46/B48</f>
        <v>0.07021196668435466</v>
      </c>
      <c r="D46" s="5">
        <v>563909</v>
      </c>
      <c r="E46" s="6">
        <f>D46/D48</f>
        <v>0.07285733536591589</v>
      </c>
      <c r="F46" s="5">
        <v>225825</v>
      </c>
      <c r="G46" s="4">
        <f t="shared" si="0"/>
        <v>0.030744697637317808</v>
      </c>
    </row>
    <row r="47" spans="1:7" ht="29.25" customHeight="1" thickBot="1">
      <c r="A47" s="10" t="s">
        <v>15</v>
      </c>
      <c r="B47" s="7">
        <v>0</v>
      </c>
      <c r="C47" s="8">
        <f>B47/B48</f>
        <v>0</v>
      </c>
      <c r="D47" s="7">
        <v>0</v>
      </c>
      <c r="E47" s="8">
        <f>D47/D48</f>
        <v>0</v>
      </c>
      <c r="F47" s="7">
        <v>50000</v>
      </c>
      <c r="G47" s="8">
        <f t="shared" si="0"/>
        <v>0.006807195314362406</v>
      </c>
    </row>
    <row r="48" spans="1:7" ht="29.25" customHeight="1">
      <c r="A48" s="2" t="s">
        <v>20</v>
      </c>
      <c r="B48" s="3">
        <f>SUM(B30:B47)</f>
        <v>7884824</v>
      </c>
      <c r="C48" s="4">
        <f>B48/B48</f>
        <v>1</v>
      </c>
      <c r="D48" s="3">
        <f>SUM(D30:D47)</f>
        <v>7739907</v>
      </c>
      <c r="E48" s="4">
        <f>D48/D48</f>
        <v>1</v>
      </c>
      <c r="F48" s="3">
        <f>SUM(F30:F47)</f>
        <v>7345169</v>
      </c>
      <c r="G48" s="4">
        <f>F48/F48</f>
        <v>1</v>
      </c>
    </row>
    <row r="49" ht="107.25" customHeight="1"/>
    <row r="50" spans="2:7" ht="18" customHeight="1">
      <c r="B50" s="12"/>
      <c r="C50" s="12"/>
      <c r="E50" s="12"/>
      <c r="F50" s="40" t="s">
        <v>21</v>
      </c>
      <c r="G50" s="40"/>
    </row>
    <row r="51" ht="6.75" customHeight="1"/>
    <row r="52" spans="1:7" ht="29.25" customHeight="1">
      <c r="A52" s="45"/>
      <c r="B52" s="47" t="s">
        <v>25</v>
      </c>
      <c r="C52" s="44"/>
      <c r="D52" s="47" t="s">
        <v>27</v>
      </c>
      <c r="E52" s="44"/>
      <c r="F52" s="47" t="s">
        <v>31</v>
      </c>
      <c r="G52" s="44"/>
    </row>
    <row r="53" spans="1:7" ht="29.25" customHeight="1">
      <c r="A53" s="46"/>
      <c r="B53" s="11" t="s">
        <v>13</v>
      </c>
      <c r="C53" s="11" t="s">
        <v>14</v>
      </c>
      <c r="D53" s="11" t="s">
        <v>13</v>
      </c>
      <c r="E53" s="11" t="s">
        <v>14</v>
      </c>
      <c r="F53" s="11" t="s">
        <v>13</v>
      </c>
      <c r="G53" s="11" t="s">
        <v>14</v>
      </c>
    </row>
    <row r="54" spans="1:7" ht="29.25" customHeight="1">
      <c r="A54" s="2" t="s">
        <v>19</v>
      </c>
      <c r="B54" s="3">
        <v>4747057</v>
      </c>
      <c r="C54" s="4">
        <f>B54/B74</f>
        <v>0.6318554057462613</v>
      </c>
      <c r="D54" s="3">
        <v>4748777</v>
      </c>
      <c r="E54" s="4">
        <f>D54/$D$74</f>
        <v>0.6039611742451944</v>
      </c>
      <c r="F54" s="3">
        <v>4910347</v>
      </c>
      <c r="G54" s="4">
        <f>ROUND(F54/F$74,3)</f>
        <v>0.65</v>
      </c>
    </row>
    <row r="55" spans="1:7" ht="29.25" customHeight="1">
      <c r="A55" s="1" t="s">
        <v>0</v>
      </c>
      <c r="B55" s="5">
        <v>117025</v>
      </c>
      <c r="C55" s="6">
        <f>B55/B74</f>
        <v>0.015576572781295069</v>
      </c>
      <c r="D55" s="5">
        <v>158530</v>
      </c>
      <c r="E55" s="4">
        <f>D55/$D$74</f>
        <v>0.02016223649859546</v>
      </c>
      <c r="F55" s="5">
        <v>185855</v>
      </c>
      <c r="G55" s="4">
        <f aca="true" t="shared" si="1" ref="G55:G73">ROUND(F55/F$74,3)</f>
        <v>0.025</v>
      </c>
    </row>
    <row r="56" spans="1:7" ht="29.25" customHeight="1">
      <c r="A56" s="1" t="s">
        <v>1</v>
      </c>
      <c r="B56" s="5">
        <v>27297</v>
      </c>
      <c r="C56" s="6">
        <f>B56/B74</f>
        <v>0.0036333578911430164</v>
      </c>
      <c r="D56" s="5">
        <v>24781</v>
      </c>
      <c r="E56" s="4">
        <f>D56/$D$74</f>
        <v>0.003151708715521946</v>
      </c>
      <c r="F56" s="5">
        <v>15701</v>
      </c>
      <c r="G56" s="4">
        <f t="shared" si="1"/>
        <v>0.002</v>
      </c>
    </row>
    <row r="57" spans="1:7" ht="29.25" customHeight="1">
      <c r="A57" s="1" t="s">
        <v>28</v>
      </c>
      <c r="B57" s="5">
        <v>0</v>
      </c>
      <c r="C57" s="6">
        <f>B57/B74</f>
        <v>0</v>
      </c>
      <c r="D57" s="5">
        <v>6038</v>
      </c>
      <c r="E57" s="4">
        <f>D57/$D$74</f>
        <v>0.0007679277359396921</v>
      </c>
      <c r="F57" s="5">
        <v>8758</v>
      </c>
      <c r="G57" s="4">
        <f t="shared" si="1"/>
        <v>0.001</v>
      </c>
    </row>
    <row r="58" spans="1:7" ht="29.25" customHeight="1">
      <c r="A58" s="1" t="s">
        <v>29</v>
      </c>
      <c r="B58" s="5">
        <v>0</v>
      </c>
      <c r="C58" s="6">
        <f>B58/B74</f>
        <v>0</v>
      </c>
      <c r="D58" s="5">
        <v>5678</v>
      </c>
      <c r="E58" s="4">
        <f>D58/$D$74</f>
        <v>0.0007221420478081437</v>
      </c>
      <c r="F58" s="5">
        <v>13292</v>
      </c>
      <c r="G58" s="4">
        <f t="shared" si="1"/>
        <v>0.002</v>
      </c>
    </row>
    <row r="59" spans="1:7" ht="29.25" customHeight="1">
      <c r="A59" s="1" t="s">
        <v>2</v>
      </c>
      <c r="B59" s="5">
        <v>319743</v>
      </c>
      <c r="C59" s="6">
        <f>B59/B74</f>
        <v>0.04255928315154565</v>
      </c>
      <c r="D59" s="5">
        <v>357979</v>
      </c>
      <c r="E59" s="13">
        <v>0.045</v>
      </c>
      <c r="F59" s="5">
        <v>332814</v>
      </c>
      <c r="G59" s="4">
        <f t="shared" si="1"/>
        <v>0.044</v>
      </c>
    </row>
    <row r="60" spans="1:7" ht="29.25" customHeight="1">
      <c r="A60" s="1" t="s">
        <v>4</v>
      </c>
      <c r="B60" s="5">
        <v>114609</v>
      </c>
      <c r="C60" s="6">
        <f>B60/B74</f>
        <v>0.015254991923874783</v>
      </c>
      <c r="D60" s="5">
        <v>130455</v>
      </c>
      <c r="E60" s="4">
        <f aca="true" t="shared" si="2" ref="E60:E74">D60/$D$74</f>
        <v>0.016591588736669848</v>
      </c>
      <c r="F60" s="5">
        <v>122116</v>
      </c>
      <c r="G60" s="4">
        <f t="shared" si="1"/>
        <v>0.016</v>
      </c>
    </row>
    <row r="61" spans="1:7" ht="29.25" customHeight="1">
      <c r="A61" s="1" t="s">
        <v>5</v>
      </c>
      <c r="B61" s="5">
        <v>185962</v>
      </c>
      <c r="C61" s="6">
        <f>B61/B74</f>
        <v>0.02475240869519499</v>
      </c>
      <c r="D61" s="5">
        <v>191436</v>
      </c>
      <c r="E61" s="4">
        <f t="shared" si="2"/>
        <v>0.024347302758753048</v>
      </c>
      <c r="F61" s="5">
        <v>195938</v>
      </c>
      <c r="G61" s="4">
        <f t="shared" si="1"/>
        <v>0.026</v>
      </c>
    </row>
    <row r="62" spans="1:7" ht="29.25" customHeight="1">
      <c r="A62" s="1" t="s">
        <v>6</v>
      </c>
      <c r="B62" s="5">
        <v>36519</v>
      </c>
      <c r="C62" s="6">
        <f>B62/B74</f>
        <v>0.004860849061312665</v>
      </c>
      <c r="D62" s="5">
        <v>31693</v>
      </c>
      <c r="E62" s="4">
        <f t="shared" si="2"/>
        <v>0.004030793927647675</v>
      </c>
      <c r="F62" s="5">
        <v>25378</v>
      </c>
      <c r="G62" s="4">
        <f t="shared" si="1"/>
        <v>0.003</v>
      </c>
    </row>
    <row r="63" spans="1:7" ht="29.25" customHeight="1">
      <c r="A63" s="1" t="s">
        <v>7</v>
      </c>
      <c r="B63" s="5">
        <v>5825</v>
      </c>
      <c r="C63" s="6">
        <f>B63/B74</f>
        <v>0.0007753346417521365</v>
      </c>
      <c r="D63" s="5">
        <v>5780</v>
      </c>
      <c r="E63" s="4">
        <f t="shared" si="2"/>
        <v>0.0007351146594454157</v>
      </c>
      <c r="F63" s="5">
        <v>6196</v>
      </c>
      <c r="G63" s="4">
        <f t="shared" si="1"/>
        <v>0.001</v>
      </c>
    </row>
    <row r="64" spans="1:7" ht="29.25" customHeight="1">
      <c r="A64" s="1" t="s">
        <v>8</v>
      </c>
      <c r="B64" s="5">
        <v>99075</v>
      </c>
      <c r="C64" s="6">
        <f>B64/B74</f>
        <v>0.013187344142762734</v>
      </c>
      <c r="D64" s="5">
        <v>101942</v>
      </c>
      <c r="E64" s="4">
        <f t="shared" si="2"/>
        <v>0.012965235054184182</v>
      </c>
      <c r="F64" s="5">
        <v>99437</v>
      </c>
      <c r="G64" s="4">
        <f t="shared" si="1"/>
        <v>0.013</v>
      </c>
    </row>
    <row r="65" spans="1:7" ht="29.25" customHeight="1">
      <c r="A65" s="1" t="s">
        <v>9</v>
      </c>
      <c r="B65" s="5">
        <v>94106</v>
      </c>
      <c r="C65" s="6">
        <v>0.012</v>
      </c>
      <c r="D65" s="5">
        <v>93722</v>
      </c>
      <c r="E65" s="4">
        <f t="shared" si="2"/>
        <v>0.011919795175180494</v>
      </c>
      <c r="F65" s="5">
        <v>96374</v>
      </c>
      <c r="G65" s="4">
        <f t="shared" si="1"/>
        <v>0.013</v>
      </c>
    </row>
    <row r="66" spans="1:7" ht="29.25" customHeight="1">
      <c r="A66" s="1" t="s">
        <v>10</v>
      </c>
      <c r="B66" s="5">
        <v>272916</v>
      </c>
      <c r="C66" s="6">
        <f>B66/B74</f>
        <v>0.036326391259815634</v>
      </c>
      <c r="D66" s="5">
        <v>199180</v>
      </c>
      <c r="E66" s="4">
        <f t="shared" si="2"/>
        <v>0.025332203783449466</v>
      </c>
      <c r="F66" s="5">
        <v>207632</v>
      </c>
      <c r="G66" s="4">
        <v>0.028</v>
      </c>
    </row>
    <row r="67" spans="1:7" ht="29.25" customHeight="1">
      <c r="A67" s="1" t="s">
        <v>11</v>
      </c>
      <c r="B67" s="5">
        <v>383995</v>
      </c>
      <c r="C67" s="6">
        <f>B67/B74</f>
        <v>0.05111152373555565</v>
      </c>
      <c r="D67" s="5">
        <v>239521</v>
      </c>
      <c r="E67" s="4">
        <f t="shared" si="2"/>
        <v>0.03046287168599056</v>
      </c>
      <c r="F67" s="5">
        <v>244253</v>
      </c>
      <c r="G67" s="4">
        <f t="shared" si="1"/>
        <v>0.032</v>
      </c>
    </row>
    <row r="68" spans="1:7" ht="29.25" customHeight="1">
      <c r="A68" s="1" t="s">
        <v>12</v>
      </c>
      <c r="B68" s="5">
        <v>122682</v>
      </c>
      <c r="C68" s="6">
        <f>B68/B74</f>
        <v>0.016329545840246457</v>
      </c>
      <c r="D68" s="5">
        <v>46561</v>
      </c>
      <c r="E68" s="4">
        <f t="shared" si="2"/>
        <v>0.005921742847480624</v>
      </c>
      <c r="F68" s="5">
        <v>1938</v>
      </c>
      <c r="G68" s="4">
        <f t="shared" si="1"/>
        <v>0</v>
      </c>
    </row>
    <row r="69" spans="1:7" ht="29.25" customHeight="1">
      <c r="A69" s="1" t="s">
        <v>30</v>
      </c>
      <c r="B69" s="5">
        <v>12848</v>
      </c>
      <c r="C69" s="6">
        <f>B69/B74</f>
        <v>0.001710128665619133</v>
      </c>
      <c r="D69" s="5">
        <v>6140</v>
      </c>
      <c r="E69" s="4">
        <f t="shared" si="2"/>
        <v>0.0007809003475769641</v>
      </c>
      <c r="F69" s="5">
        <v>1038</v>
      </c>
      <c r="G69" s="4">
        <f t="shared" si="1"/>
        <v>0</v>
      </c>
    </row>
    <row r="70" spans="1:7" ht="29.25" customHeight="1">
      <c r="A70" s="1" t="s">
        <v>18</v>
      </c>
      <c r="B70" s="5">
        <v>210412</v>
      </c>
      <c r="C70" s="6">
        <f>B70/B74</f>
        <v>0.028006817620661036</v>
      </c>
      <c r="D70" s="5">
        <v>320530</v>
      </c>
      <c r="E70" s="4">
        <f t="shared" si="2"/>
        <v>0.04076579615779224</v>
      </c>
      <c r="F70" s="5">
        <v>76455</v>
      </c>
      <c r="G70" s="4">
        <f t="shared" si="1"/>
        <v>0.01</v>
      </c>
    </row>
    <row r="71" spans="1:7" ht="29.25" customHeight="1">
      <c r="A71" s="1" t="s">
        <v>17</v>
      </c>
      <c r="B71" s="5">
        <v>372393</v>
      </c>
      <c r="C71" s="6">
        <v>0.049</v>
      </c>
      <c r="D71" s="5">
        <v>363992</v>
      </c>
      <c r="E71" s="4">
        <f t="shared" si="2"/>
        <v>0.046293400539940445</v>
      </c>
      <c r="F71" s="5">
        <v>463841</v>
      </c>
      <c r="G71" s="4">
        <v>0.062</v>
      </c>
    </row>
    <row r="72" spans="1:7" ht="29.25" customHeight="1">
      <c r="A72" s="1" t="s">
        <v>16</v>
      </c>
      <c r="B72" s="5">
        <v>340421</v>
      </c>
      <c r="C72" s="6">
        <f>B72/B74</f>
        <v>0.04531162130127108</v>
      </c>
      <c r="D72" s="5">
        <v>239984</v>
      </c>
      <c r="E72" s="4">
        <f t="shared" si="2"/>
        <v>0.030521757168226412</v>
      </c>
      <c r="F72" s="5">
        <v>295452</v>
      </c>
      <c r="G72" s="4">
        <f t="shared" si="1"/>
        <v>0.039</v>
      </c>
    </row>
    <row r="73" spans="1:7" ht="29.25" customHeight="1" thickBot="1">
      <c r="A73" s="10" t="s">
        <v>15</v>
      </c>
      <c r="B73" s="7">
        <v>50000</v>
      </c>
      <c r="C73" s="8">
        <f>B73/B74</f>
        <v>0.006655232976413189</v>
      </c>
      <c r="D73" s="7">
        <v>590000</v>
      </c>
      <c r="E73" s="8">
        <f t="shared" si="2"/>
        <v>0.07503765554892652</v>
      </c>
      <c r="F73" s="7">
        <v>250000</v>
      </c>
      <c r="G73" s="8">
        <f t="shared" si="1"/>
        <v>0.033</v>
      </c>
    </row>
    <row r="74" spans="1:7" ht="29.25" customHeight="1">
      <c r="A74" s="2" t="s">
        <v>20</v>
      </c>
      <c r="B74" s="3">
        <f>SUM(B54:B73)</f>
        <v>7512885</v>
      </c>
      <c r="C74" s="4">
        <f>B74/B74</f>
        <v>1</v>
      </c>
      <c r="D74" s="3">
        <f>SUM(D54:D73)</f>
        <v>7862719</v>
      </c>
      <c r="E74" s="4">
        <f t="shared" si="2"/>
        <v>1</v>
      </c>
      <c r="F74" s="3">
        <f>SUM(F54:F73)</f>
        <v>7552815</v>
      </c>
      <c r="G74" s="4">
        <f>SUM(G54:G73)</f>
        <v>1.0000000000000002</v>
      </c>
    </row>
    <row r="75" ht="48" customHeight="1"/>
    <row r="76" spans="4:7" ht="18" customHeight="1">
      <c r="D76" s="40"/>
      <c r="E76" s="40"/>
      <c r="F76" s="40" t="s">
        <v>21</v>
      </c>
      <c r="G76" s="40"/>
    </row>
    <row r="77" ht="6.75" customHeight="1"/>
    <row r="78" spans="1:7" ht="29.25" customHeight="1">
      <c r="A78" s="45"/>
      <c r="B78" s="47" t="s">
        <v>35</v>
      </c>
      <c r="C78" s="44"/>
      <c r="D78" s="47" t="s">
        <v>36</v>
      </c>
      <c r="E78" s="44"/>
      <c r="F78" s="47" t="s">
        <v>37</v>
      </c>
      <c r="G78" s="44"/>
    </row>
    <row r="79" spans="1:7" ht="29.25" customHeight="1">
      <c r="A79" s="46"/>
      <c r="B79" s="11" t="s">
        <v>13</v>
      </c>
      <c r="C79" s="11" t="s">
        <v>14</v>
      </c>
      <c r="D79" s="11" t="s">
        <v>13</v>
      </c>
      <c r="E79" s="11" t="s">
        <v>14</v>
      </c>
      <c r="F79" s="11" t="s">
        <v>13</v>
      </c>
      <c r="G79" s="11" t="s">
        <v>14</v>
      </c>
    </row>
    <row r="80" spans="1:7" ht="29.25" customHeight="1">
      <c r="A80" s="2" t="s">
        <v>19</v>
      </c>
      <c r="B80" s="3">
        <v>5341789</v>
      </c>
      <c r="C80" s="4">
        <f>ROUND(B80/$B$100,3)</f>
        <v>0.644</v>
      </c>
      <c r="D80" s="14">
        <v>6423638</v>
      </c>
      <c r="E80" s="4">
        <f>ROUND(D80/$D$100,3)</f>
        <v>0.575</v>
      </c>
      <c r="F80" s="14">
        <v>6076891</v>
      </c>
      <c r="G80" s="4">
        <f>ROUNDDOWN(F80/$F$100,3)</f>
        <v>0.691</v>
      </c>
    </row>
    <row r="81" spans="1:7" ht="29.25" customHeight="1">
      <c r="A81" s="1" t="s">
        <v>0</v>
      </c>
      <c r="B81" s="5">
        <v>286609</v>
      </c>
      <c r="C81" s="4">
        <f aca="true" t="shared" si="3" ref="C81:C99">ROUND(B81/$B$100,3)</f>
        <v>0.035</v>
      </c>
      <c r="D81" s="14">
        <v>118868</v>
      </c>
      <c r="E81" s="4">
        <f>ROUND(D81/$D$100,3)</f>
        <v>0.011</v>
      </c>
      <c r="F81" s="14">
        <v>114053</v>
      </c>
      <c r="G81" s="4">
        <f aca="true" t="shared" si="4" ref="G81:G99">ROUND(F81/$F$100,3)</f>
        <v>0.013</v>
      </c>
    </row>
    <row r="82" spans="1:7" ht="29.25" customHeight="1">
      <c r="A82" s="1" t="s">
        <v>1</v>
      </c>
      <c r="B82" s="5">
        <v>11601</v>
      </c>
      <c r="C82" s="4">
        <f t="shared" si="3"/>
        <v>0.001</v>
      </c>
      <c r="D82" s="14">
        <v>16277</v>
      </c>
      <c r="E82" s="4">
        <f aca="true" t="shared" si="5" ref="E82:E99">ROUND(D82/$D$100,3)</f>
        <v>0.001</v>
      </c>
      <c r="F82" s="14">
        <v>16011</v>
      </c>
      <c r="G82" s="4">
        <f t="shared" si="4"/>
        <v>0.002</v>
      </c>
    </row>
    <row r="83" spans="1:7" ht="29.25" customHeight="1">
      <c r="A83" s="1" t="s">
        <v>28</v>
      </c>
      <c r="B83" s="5">
        <v>12021</v>
      </c>
      <c r="C83" s="4">
        <f t="shared" si="3"/>
        <v>0.001</v>
      </c>
      <c r="D83" s="14">
        <v>13801</v>
      </c>
      <c r="E83" s="4">
        <f t="shared" si="5"/>
        <v>0.001</v>
      </c>
      <c r="F83" s="14">
        <v>7513</v>
      </c>
      <c r="G83" s="4">
        <f t="shared" si="4"/>
        <v>0.001</v>
      </c>
    </row>
    <row r="84" spans="1:7" ht="29.25" customHeight="1">
      <c r="A84" s="1" t="s">
        <v>29</v>
      </c>
      <c r="B84" s="5">
        <v>12535</v>
      </c>
      <c r="C84" s="4">
        <f t="shared" si="3"/>
        <v>0.002</v>
      </c>
      <c r="D84" s="14">
        <v>11297</v>
      </c>
      <c r="E84" s="4">
        <f t="shared" si="5"/>
        <v>0.001</v>
      </c>
      <c r="F84" s="14">
        <v>2548</v>
      </c>
      <c r="G84" s="4">
        <f t="shared" si="4"/>
        <v>0</v>
      </c>
    </row>
    <row r="85" spans="1:7" ht="29.25" customHeight="1">
      <c r="A85" s="1" t="s">
        <v>2</v>
      </c>
      <c r="B85" s="5">
        <v>353181</v>
      </c>
      <c r="C85" s="4">
        <f t="shared" si="3"/>
        <v>0.043</v>
      </c>
      <c r="D85" s="14">
        <v>348816</v>
      </c>
      <c r="E85" s="4">
        <f t="shared" si="5"/>
        <v>0.031</v>
      </c>
      <c r="F85" s="14">
        <v>326417</v>
      </c>
      <c r="G85" s="4">
        <f>ROUNDDOWN(F85/$F$100,3)</f>
        <v>0.037</v>
      </c>
    </row>
    <row r="86" spans="1:7" ht="29.25" customHeight="1">
      <c r="A86" s="1" t="s">
        <v>4</v>
      </c>
      <c r="B86" s="5">
        <v>136155</v>
      </c>
      <c r="C86" s="4">
        <f t="shared" si="3"/>
        <v>0.016</v>
      </c>
      <c r="D86" s="14">
        <v>117500</v>
      </c>
      <c r="E86" s="4">
        <f t="shared" si="5"/>
        <v>0.011</v>
      </c>
      <c r="F86" s="14">
        <v>101162</v>
      </c>
      <c r="G86" s="4">
        <f t="shared" si="4"/>
        <v>0.012</v>
      </c>
    </row>
    <row r="87" spans="1:7" ht="29.25" customHeight="1">
      <c r="A87" s="1" t="s">
        <v>5</v>
      </c>
      <c r="B87" s="5">
        <v>180839</v>
      </c>
      <c r="C87" s="4">
        <f t="shared" si="3"/>
        <v>0.022</v>
      </c>
      <c r="D87" s="14">
        <v>50544</v>
      </c>
      <c r="E87" s="4">
        <f>ROUNDDOWN(D87/$D$100,3)</f>
        <v>0.004</v>
      </c>
      <c r="F87" s="14">
        <v>80677</v>
      </c>
      <c r="G87" s="4">
        <f>ROUNDDOWN(F87/$F$100,3)</f>
        <v>0.009</v>
      </c>
    </row>
    <row r="88" spans="1:7" ht="29.25" customHeight="1">
      <c r="A88" s="1" t="s">
        <v>6</v>
      </c>
      <c r="B88" s="5">
        <v>19034</v>
      </c>
      <c r="C88" s="4">
        <f t="shared" si="3"/>
        <v>0.002</v>
      </c>
      <c r="D88" s="14">
        <v>27089</v>
      </c>
      <c r="E88" s="4">
        <f t="shared" si="5"/>
        <v>0.002</v>
      </c>
      <c r="F88" s="14">
        <v>30974</v>
      </c>
      <c r="G88" s="4">
        <f t="shared" si="4"/>
        <v>0.004</v>
      </c>
    </row>
    <row r="89" spans="1:7" ht="29.25" customHeight="1">
      <c r="A89" s="1" t="s">
        <v>7</v>
      </c>
      <c r="B89" s="5">
        <v>6306</v>
      </c>
      <c r="C89" s="4">
        <f t="shared" si="3"/>
        <v>0.001</v>
      </c>
      <c r="D89" s="14">
        <v>6171</v>
      </c>
      <c r="E89" s="4">
        <f t="shared" si="5"/>
        <v>0.001</v>
      </c>
      <c r="F89" s="14">
        <v>5749</v>
      </c>
      <c r="G89" s="4">
        <f t="shared" si="4"/>
        <v>0.001</v>
      </c>
    </row>
    <row r="90" spans="1:7" ht="29.25" customHeight="1">
      <c r="A90" s="1" t="s">
        <v>8</v>
      </c>
      <c r="B90" s="5">
        <v>96780</v>
      </c>
      <c r="C90" s="4">
        <f t="shared" si="3"/>
        <v>0.012</v>
      </c>
      <c r="D90" s="14">
        <v>97744</v>
      </c>
      <c r="E90" s="4">
        <f t="shared" si="5"/>
        <v>0.009</v>
      </c>
      <c r="F90" s="14">
        <v>95989</v>
      </c>
      <c r="G90" s="4">
        <f t="shared" si="4"/>
        <v>0.011</v>
      </c>
    </row>
    <row r="91" spans="1:7" ht="29.25" customHeight="1">
      <c r="A91" s="1" t="s">
        <v>9</v>
      </c>
      <c r="B91" s="5">
        <v>94673</v>
      </c>
      <c r="C91" s="4">
        <f t="shared" si="3"/>
        <v>0.011</v>
      </c>
      <c r="D91" s="14">
        <v>102824</v>
      </c>
      <c r="E91" s="4">
        <f t="shared" si="5"/>
        <v>0.009</v>
      </c>
      <c r="F91" s="14">
        <v>92618</v>
      </c>
      <c r="G91" s="4">
        <f t="shared" si="4"/>
        <v>0.011</v>
      </c>
    </row>
    <row r="92" spans="1:7" ht="29.25" customHeight="1">
      <c r="A92" s="1" t="s">
        <v>10</v>
      </c>
      <c r="B92" s="5">
        <v>223566</v>
      </c>
      <c r="C92" s="4">
        <f t="shared" si="3"/>
        <v>0.027</v>
      </c>
      <c r="D92" s="14">
        <v>762341</v>
      </c>
      <c r="E92" s="4">
        <f t="shared" si="5"/>
        <v>0.068</v>
      </c>
      <c r="F92" s="14">
        <v>201891</v>
      </c>
      <c r="G92" s="4">
        <f t="shared" si="4"/>
        <v>0.023</v>
      </c>
    </row>
    <row r="93" spans="1:7" ht="29.25" customHeight="1">
      <c r="A93" s="1" t="s">
        <v>11</v>
      </c>
      <c r="B93" s="5">
        <v>257986</v>
      </c>
      <c r="C93" s="4">
        <f t="shared" si="3"/>
        <v>0.031</v>
      </c>
      <c r="D93" s="14">
        <v>304048</v>
      </c>
      <c r="E93" s="4">
        <f t="shared" si="5"/>
        <v>0.027</v>
      </c>
      <c r="F93" s="14">
        <v>311839</v>
      </c>
      <c r="G93" s="4">
        <f>ROUNDDOWN(F93/$F$100,3)</f>
        <v>0.035</v>
      </c>
    </row>
    <row r="94" spans="1:7" ht="29.25" customHeight="1">
      <c r="A94" s="1" t="s">
        <v>12</v>
      </c>
      <c r="B94" s="5">
        <v>15818</v>
      </c>
      <c r="C94" s="4">
        <f t="shared" si="3"/>
        <v>0.002</v>
      </c>
      <c r="D94" s="14">
        <v>26573</v>
      </c>
      <c r="E94" s="4">
        <f t="shared" si="5"/>
        <v>0.002</v>
      </c>
      <c r="F94" s="14">
        <v>22521</v>
      </c>
      <c r="G94" s="4">
        <f t="shared" si="4"/>
        <v>0.003</v>
      </c>
    </row>
    <row r="95" spans="1:7" ht="29.25" customHeight="1">
      <c r="A95" s="1" t="s">
        <v>30</v>
      </c>
      <c r="B95" s="5">
        <v>5773</v>
      </c>
      <c r="C95" s="4">
        <f t="shared" si="3"/>
        <v>0.001</v>
      </c>
      <c r="D95" s="14">
        <v>910</v>
      </c>
      <c r="E95" s="4">
        <f>ROUNDUP(D95/$D$100,3)</f>
        <v>0.001</v>
      </c>
      <c r="F95" s="14">
        <v>1452</v>
      </c>
      <c r="G95" s="4">
        <f>ROUNDUP(F95/$F$100,3)</f>
        <v>0.001</v>
      </c>
    </row>
    <row r="96" spans="1:7" ht="29.25" customHeight="1">
      <c r="A96" s="1" t="s">
        <v>18</v>
      </c>
      <c r="B96" s="5">
        <v>93020</v>
      </c>
      <c r="C96" s="4">
        <f t="shared" si="3"/>
        <v>0.011</v>
      </c>
      <c r="D96" s="14">
        <v>973886</v>
      </c>
      <c r="E96" s="4">
        <f t="shared" si="5"/>
        <v>0.087</v>
      </c>
      <c r="F96" s="14">
        <v>377089</v>
      </c>
      <c r="G96" s="4">
        <f>ROUNDDOWN(F96/$F$100,3)</f>
        <v>0.042</v>
      </c>
    </row>
    <row r="97" spans="1:7" ht="29.25" customHeight="1">
      <c r="A97" s="1" t="s">
        <v>17</v>
      </c>
      <c r="B97" s="5">
        <v>359916</v>
      </c>
      <c r="C97" s="4">
        <f t="shared" si="3"/>
        <v>0.043</v>
      </c>
      <c r="D97" s="14">
        <v>527974</v>
      </c>
      <c r="E97" s="4">
        <f t="shared" si="5"/>
        <v>0.047</v>
      </c>
      <c r="F97" s="14">
        <v>602400</v>
      </c>
      <c r="G97" s="4">
        <f>ROUNDDOWN(F97/$F$100,3)</f>
        <v>0.068</v>
      </c>
    </row>
    <row r="98" spans="1:7" ht="29.25" customHeight="1">
      <c r="A98" s="1" t="s">
        <v>16</v>
      </c>
      <c r="B98" s="5">
        <v>261813</v>
      </c>
      <c r="C98" s="4">
        <f t="shared" si="3"/>
        <v>0.032</v>
      </c>
      <c r="D98" s="14">
        <v>303645</v>
      </c>
      <c r="E98" s="4">
        <f t="shared" si="5"/>
        <v>0.027</v>
      </c>
      <c r="F98" s="14">
        <v>313842</v>
      </c>
      <c r="G98" s="4">
        <f t="shared" si="4"/>
        <v>0.036</v>
      </c>
    </row>
    <row r="99" spans="1:7" ht="29.25" customHeight="1" thickBot="1">
      <c r="A99" s="10" t="s">
        <v>15</v>
      </c>
      <c r="B99" s="7">
        <v>524900</v>
      </c>
      <c r="C99" s="8">
        <f t="shared" si="3"/>
        <v>0.063</v>
      </c>
      <c r="D99" s="16">
        <v>945400</v>
      </c>
      <c r="E99" s="8">
        <f t="shared" si="5"/>
        <v>0.085</v>
      </c>
      <c r="F99" s="16">
        <v>0</v>
      </c>
      <c r="G99" s="8">
        <f t="shared" si="4"/>
        <v>0</v>
      </c>
    </row>
    <row r="100" spans="1:7" ht="29.25" customHeight="1">
      <c r="A100" s="2" t="s">
        <v>20</v>
      </c>
      <c r="B100" s="3">
        <f>SUM(B80:B99)</f>
        <v>8294315</v>
      </c>
      <c r="C100" s="4">
        <f>B100/B100</f>
        <v>1</v>
      </c>
      <c r="D100" s="15">
        <f>SUM(D80:D99)</f>
        <v>11179346</v>
      </c>
      <c r="E100" s="13">
        <f>SUM(E80:E99)</f>
        <v>1</v>
      </c>
      <c r="F100" s="15">
        <f>SUM(F80:F99)</f>
        <v>8781636</v>
      </c>
      <c r="G100" s="13">
        <f>SUM(G80:G99)</f>
        <v>1.0000000000000002</v>
      </c>
    </row>
    <row r="101" ht="10.5" customHeight="1"/>
    <row r="102" spans="4:7" ht="17.25" customHeight="1">
      <c r="D102" s="40"/>
      <c r="E102" s="40"/>
      <c r="F102" s="40" t="s">
        <v>21</v>
      </c>
      <c r="G102" s="40"/>
    </row>
    <row r="103" ht="6.75" customHeight="1"/>
    <row r="104" spans="1:7" ht="29.25" customHeight="1">
      <c r="A104" s="45"/>
      <c r="B104" s="47" t="s">
        <v>38</v>
      </c>
      <c r="C104" s="44"/>
      <c r="D104" s="47" t="s">
        <v>39</v>
      </c>
      <c r="E104" s="44"/>
      <c r="F104" s="47" t="s">
        <v>40</v>
      </c>
      <c r="G104" s="44"/>
    </row>
    <row r="105" spans="1:7" ht="29.25" customHeight="1">
      <c r="A105" s="46"/>
      <c r="B105" s="11" t="s">
        <v>13</v>
      </c>
      <c r="C105" s="11" t="s">
        <v>14</v>
      </c>
      <c r="D105" s="11" t="s">
        <v>13</v>
      </c>
      <c r="E105" s="11" t="s">
        <v>14</v>
      </c>
      <c r="F105" s="11" t="s">
        <v>13</v>
      </c>
      <c r="G105" s="11" t="s">
        <v>14</v>
      </c>
    </row>
    <row r="106" spans="1:7" ht="29.25" customHeight="1">
      <c r="A106" s="2" t="s">
        <v>19</v>
      </c>
      <c r="B106" s="3">
        <v>4724594</v>
      </c>
      <c r="C106" s="4">
        <f>B106/B126</f>
        <v>0.4892453086921665</v>
      </c>
      <c r="D106" s="14">
        <v>5003626</v>
      </c>
      <c r="E106" s="4">
        <f>D106/D126</f>
        <v>0.6555521913705642</v>
      </c>
      <c r="F106" s="14">
        <v>4835478</v>
      </c>
      <c r="G106" s="4">
        <f>F106/F126</f>
        <v>0.54076452631194</v>
      </c>
    </row>
    <row r="107" spans="1:7" ht="29.25" customHeight="1">
      <c r="A107" s="1" t="s">
        <v>0</v>
      </c>
      <c r="B107" s="5">
        <v>106469</v>
      </c>
      <c r="C107" s="4">
        <f>B107/B126</f>
        <v>0.0110251714266128</v>
      </c>
      <c r="D107" s="14">
        <v>104076</v>
      </c>
      <c r="E107" s="4">
        <f>D107/D126</f>
        <v>0.013635561464642409</v>
      </c>
      <c r="F107" s="14">
        <v>101618</v>
      </c>
      <c r="G107" s="4">
        <f>F107/F126</f>
        <v>0.01136421458949182</v>
      </c>
    </row>
    <row r="108" spans="1:7" ht="29.25" customHeight="1">
      <c r="A108" s="1" t="s">
        <v>1</v>
      </c>
      <c r="B108" s="5">
        <v>14004</v>
      </c>
      <c r="C108" s="4">
        <f>B108/B126</f>
        <v>0.0014501545112500882</v>
      </c>
      <c r="D108" s="14">
        <v>13490</v>
      </c>
      <c r="E108" s="4">
        <f>D108/D126</f>
        <v>0.0017673980952191291</v>
      </c>
      <c r="F108" s="14">
        <v>11364</v>
      </c>
      <c r="G108" s="4">
        <f>F108/F126</f>
        <v>0.0012708667223817142</v>
      </c>
    </row>
    <row r="109" spans="1:7" ht="29.25" customHeight="1">
      <c r="A109" s="1" t="s">
        <v>28</v>
      </c>
      <c r="B109" s="5">
        <v>5864</v>
      </c>
      <c r="C109" s="4">
        <f>B109/B126</f>
        <v>0.0006072340798322277</v>
      </c>
      <c r="D109" s="14">
        <v>7298</v>
      </c>
      <c r="E109" s="4">
        <f>D109/D126</f>
        <v>0.000956150578125219</v>
      </c>
      <c r="F109" s="14">
        <v>7901</v>
      </c>
      <c r="G109" s="4">
        <f>F109/F126</f>
        <v>0.0008835901067879202</v>
      </c>
    </row>
    <row r="110" spans="1:7" ht="29.25" customHeight="1">
      <c r="A110" s="1" t="s">
        <v>29</v>
      </c>
      <c r="B110" s="5">
        <v>2899</v>
      </c>
      <c r="C110" s="4">
        <f>B110/B126</f>
        <v>0.0003001997949238793</v>
      </c>
      <c r="D110" s="14">
        <v>2422</v>
      </c>
      <c r="E110" s="4">
        <f>D110/D126</f>
        <v>0.00031731936149894226</v>
      </c>
      <c r="F110" s="14">
        <v>1877</v>
      </c>
      <c r="G110" s="4">
        <f>F110/F126</f>
        <v>0.00020990996461725428</v>
      </c>
    </row>
    <row r="111" spans="1:7" ht="29.25" customHeight="1">
      <c r="A111" s="1" t="s">
        <v>2</v>
      </c>
      <c r="B111" s="5">
        <v>348057</v>
      </c>
      <c r="C111" s="4">
        <f>B111/B126</f>
        <v>0.03604230425036932</v>
      </c>
      <c r="D111" s="14">
        <v>347460</v>
      </c>
      <c r="E111" s="4">
        <f>D111/D126</f>
        <v>0.04552261987878715</v>
      </c>
      <c r="F111" s="14">
        <v>352199</v>
      </c>
      <c r="G111" s="4">
        <f>F111/F126</f>
        <v>0.039387362614934654</v>
      </c>
    </row>
    <row r="112" spans="1:7" ht="29.25" customHeight="1">
      <c r="A112" s="1" t="s">
        <v>4</v>
      </c>
      <c r="B112" s="5">
        <v>59785</v>
      </c>
      <c r="C112" s="4">
        <f>B112/B126</f>
        <v>0.006190908844264962</v>
      </c>
      <c r="D112" s="14">
        <v>50155</v>
      </c>
      <c r="E112" s="4">
        <f>D112/D126</f>
        <v>0.006571078685375494</v>
      </c>
      <c r="F112" s="14">
        <v>41462</v>
      </c>
      <c r="G112" s="4">
        <f>F112/F126</f>
        <v>0.004636807113990728</v>
      </c>
    </row>
    <row r="113" spans="1:7" ht="29.25" customHeight="1">
      <c r="A113" s="1" t="s">
        <v>5</v>
      </c>
      <c r="B113" s="5">
        <v>87506</v>
      </c>
      <c r="C113" s="4">
        <f>B113/B126</f>
        <v>0.009061498190620553</v>
      </c>
      <c r="D113" s="14">
        <v>57286</v>
      </c>
      <c r="E113" s="4">
        <f>D113/D126</f>
        <v>0.007505349687377542</v>
      </c>
      <c r="F113" s="14">
        <v>62558</v>
      </c>
      <c r="G113" s="4">
        <f>F113/F126</f>
        <v>0.00699602960390314</v>
      </c>
    </row>
    <row r="114" spans="1:7" ht="29.25" customHeight="1">
      <c r="A114" s="1" t="s">
        <v>6</v>
      </c>
      <c r="B114" s="5">
        <v>27210</v>
      </c>
      <c r="C114" s="4">
        <f>B114/B126</f>
        <v>0.0028176738254152315</v>
      </c>
      <c r="D114" s="14">
        <v>99892</v>
      </c>
      <c r="E114" s="4">
        <f>D114/D126</f>
        <v>0.013087392922730114</v>
      </c>
      <c r="F114" s="14">
        <v>74257</v>
      </c>
      <c r="G114" s="4">
        <f>F114/F126</f>
        <v>0.008304360278414198</v>
      </c>
    </row>
    <row r="115" spans="1:7" ht="29.25" customHeight="1">
      <c r="A115" s="1" t="s">
        <v>7</v>
      </c>
      <c r="B115" s="5">
        <v>5881</v>
      </c>
      <c r="C115" s="4">
        <f>B115/B126</f>
        <v>0.0006089944787676213</v>
      </c>
      <c r="D115" s="14">
        <v>5945</v>
      </c>
      <c r="E115" s="4">
        <f>D115/D126</f>
        <v>0.0007788867068997571</v>
      </c>
      <c r="F115" s="14">
        <v>5812</v>
      </c>
      <c r="G115" s="4">
        <f>F115/F126</f>
        <v>0.0006499716112709014</v>
      </c>
    </row>
    <row r="116" spans="1:7" ht="29.25" customHeight="1">
      <c r="A116" s="1" t="s">
        <v>8</v>
      </c>
      <c r="B116" s="5">
        <v>107051</v>
      </c>
      <c r="C116" s="4">
        <f>B116/B126</f>
        <v>0.011085439201930392</v>
      </c>
      <c r="D116" s="14">
        <v>105441</v>
      </c>
      <c r="E116" s="4">
        <f>D116/D126</f>
        <v>0.013814397520978518</v>
      </c>
      <c r="F116" s="14">
        <v>105400</v>
      </c>
      <c r="G116" s="4">
        <f>F116/F126</f>
        <v>0.011787165834128184</v>
      </c>
    </row>
    <row r="117" spans="1:7" ht="29.25" customHeight="1">
      <c r="A117" s="1" t="s">
        <v>9</v>
      </c>
      <c r="B117" s="5">
        <v>87072</v>
      </c>
      <c r="C117" s="4">
        <f>B117/B126</f>
        <v>0.00901655624132874</v>
      </c>
      <c r="D117" s="14">
        <v>60441</v>
      </c>
      <c r="E117" s="4">
        <f>D117/D126</f>
        <v>0.007918703356051845</v>
      </c>
      <c r="F117" s="14">
        <v>57114</v>
      </c>
      <c r="G117" s="4">
        <f>F117/F126</f>
        <v>0.006387212423628056</v>
      </c>
    </row>
    <row r="118" spans="1:7" ht="29.25" customHeight="1">
      <c r="A118" s="1" t="s">
        <v>10</v>
      </c>
      <c r="B118" s="5">
        <v>1151404</v>
      </c>
      <c r="C118" s="4">
        <f>B118/B126</f>
        <v>0.11923119857693493</v>
      </c>
      <c r="D118" s="14">
        <v>509669</v>
      </c>
      <c r="E118" s="4">
        <f>D118/D126</f>
        <v>0.0667745010965336</v>
      </c>
      <c r="F118" s="14">
        <v>891441</v>
      </c>
      <c r="G118" s="4">
        <f>F118/F126</f>
        <v>0.09969224761234405</v>
      </c>
    </row>
    <row r="119" spans="1:7" ht="29.25" customHeight="1">
      <c r="A119" s="1" t="s">
        <v>11</v>
      </c>
      <c r="B119" s="5">
        <v>310782</v>
      </c>
      <c r="C119" s="4">
        <f>B119/B126</f>
        <v>0.03218237070232255</v>
      </c>
      <c r="D119" s="14">
        <v>362246</v>
      </c>
      <c r="E119" s="4">
        <f>D119/D126</f>
        <v>0.047459813965956166</v>
      </c>
      <c r="F119" s="14">
        <v>379856</v>
      </c>
      <c r="G119" s="4">
        <f>F119/F126</f>
        <v>0.042480319403117604</v>
      </c>
    </row>
    <row r="120" spans="1:7" ht="29.25" customHeight="1">
      <c r="A120" s="1" t="s">
        <v>12</v>
      </c>
      <c r="B120" s="5">
        <v>16394</v>
      </c>
      <c r="C120" s="4">
        <f>B120/B126</f>
        <v>0.001697645890990713</v>
      </c>
      <c r="D120" s="14">
        <v>13831</v>
      </c>
      <c r="E120" s="4">
        <f>D120/D126</f>
        <v>0.0018120743554466846</v>
      </c>
      <c r="F120" s="14">
        <v>4009</v>
      </c>
      <c r="G120" s="4">
        <f>F120/F126</f>
        <v>0.00044833726592998</v>
      </c>
    </row>
    <row r="121" spans="1:7" ht="29.25" customHeight="1">
      <c r="A121" s="1" t="s">
        <v>30</v>
      </c>
      <c r="B121" s="5">
        <v>13791</v>
      </c>
      <c r="C121" s="4">
        <f>B121/B126</f>
        <v>0.0014280977481183925</v>
      </c>
      <c r="D121" s="14">
        <v>153</v>
      </c>
      <c r="E121" s="4">
        <f>D121/D126</f>
        <v>2.0045360160750685E-05</v>
      </c>
      <c r="F121" s="14">
        <v>1416</v>
      </c>
      <c r="G121" s="4">
        <f>F121/F126</f>
        <v>0.0001583550931795589</v>
      </c>
    </row>
    <row r="122" spans="1:7" ht="29.25" customHeight="1">
      <c r="A122" s="1" t="s">
        <v>18</v>
      </c>
      <c r="B122" s="5">
        <v>1168822</v>
      </c>
      <c r="C122" s="4">
        <f>B122/B126</f>
        <v>0.12103488261556346</v>
      </c>
      <c r="D122" s="14">
        <v>72874</v>
      </c>
      <c r="E122" s="4">
        <f>D122/D126</f>
        <v>0.00954761814610814</v>
      </c>
      <c r="F122" s="14">
        <v>797271</v>
      </c>
      <c r="G122" s="4">
        <f>F122/F126</f>
        <v>0.08916096291974585</v>
      </c>
    </row>
    <row r="123" spans="1:7" ht="29.25" customHeight="1">
      <c r="A123" s="1" t="s">
        <v>17</v>
      </c>
      <c r="B123" s="5">
        <v>634720</v>
      </c>
      <c r="C123" s="4">
        <f>B123/B126</f>
        <v>0.0657270830748826</v>
      </c>
      <c r="D123" s="14">
        <v>468238</v>
      </c>
      <c r="E123" s="4">
        <f>D123/D126</f>
        <v>0.06134640098659856</v>
      </c>
      <c r="F123" s="14">
        <v>260335</v>
      </c>
      <c r="G123" s="4">
        <f>F123/F126</f>
        <v>0.029113964112217845</v>
      </c>
    </row>
    <row r="124" spans="1:7" ht="29.25" customHeight="1">
      <c r="A124" s="1" t="s">
        <v>16</v>
      </c>
      <c r="B124" s="5">
        <v>284597</v>
      </c>
      <c r="C124" s="4">
        <f>B124/B126</f>
        <v>0.02947083857742369</v>
      </c>
      <c r="D124" s="14">
        <v>248146</v>
      </c>
      <c r="E124" s="4">
        <f>D124/D126</f>
        <v>0.03251095387221987</v>
      </c>
      <c r="F124" s="14">
        <v>250561</v>
      </c>
      <c r="G124" s="4">
        <f>F124/F126</f>
        <v>0.028020911371584363</v>
      </c>
    </row>
    <row r="125" spans="1:7" ht="29.25" customHeight="1" thickBot="1">
      <c r="A125" s="31" t="s">
        <v>15</v>
      </c>
      <c r="B125" s="7">
        <v>500000</v>
      </c>
      <c r="C125" s="8">
        <f>B125/B126</f>
        <v>0.05177643927628136</v>
      </c>
      <c r="D125" s="16">
        <v>100000</v>
      </c>
      <c r="E125" s="33">
        <f>D125/D126</f>
        <v>0.013101542588725939</v>
      </c>
      <c r="F125" s="16">
        <v>700000</v>
      </c>
      <c r="G125" s="33">
        <f>F125/F126</f>
        <v>0.07828288504639211</v>
      </c>
    </row>
    <row r="126" spans="1:7" ht="29.25" customHeight="1">
      <c r="A126" s="32" t="s">
        <v>20</v>
      </c>
      <c r="B126" s="3">
        <f>SUM(B106:B125)</f>
        <v>9656902</v>
      </c>
      <c r="C126" s="4">
        <f>B126/B126</f>
        <v>1</v>
      </c>
      <c r="D126" s="15">
        <f>SUM(D106:D125)</f>
        <v>7632689</v>
      </c>
      <c r="E126" s="13">
        <f>D126/D126</f>
        <v>1</v>
      </c>
      <c r="F126" s="15">
        <f>SUM(F106:F125)</f>
        <v>8941929</v>
      </c>
      <c r="G126" s="13">
        <f>F126/F126</f>
        <v>1</v>
      </c>
    </row>
    <row r="128" spans="4:7" ht="17.25" customHeight="1">
      <c r="D128" s="40"/>
      <c r="E128" s="40"/>
      <c r="F128" s="40" t="s">
        <v>21</v>
      </c>
      <c r="G128" s="40"/>
    </row>
    <row r="129" ht="6.75" customHeight="1"/>
    <row r="130" spans="1:7" ht="29.25" customHeight="1">
      <c r="A130" s="45"/>
      <c r="B130" s="47" t="s">
        <v>41</v>
      </c>
      <c r="C130" s="44"/>
      <c r="D130" s="47" t="s">
        <v>42</v>
      </c>
      <c r="E130" s="44"/>
      <c r="F130" s="47" t="s">
        <v>43</v>
      </c>
      <c r="G130" s="44"/>
    </row>
    <row r="131" spans="1:7" ht="29.25" customHeight="1">
      <c r="A131" s="46"/>
      <c r="B131" s="11" t="s">
        <v>13</v>
      </c>
      <c r="C131" s="11" t="s">
        <v>14</v>
      </c>
      <c r="D131" s="11" t="s">
        <v>13</v>
      </c>
      <c r="E131" s="11" t="s">
        <v>14</v>
      </c>
      <c r="F131" s="11" t="s">
        <v>13</v>
      </c>
      <c r="G131" s="11" t="s">
        <v>14</v>
      </c>
    </row>
    <row r="132" spans="1:7" ht="29.25" customHeight="1">
      <c r="A132" s="2" t="s">
        <v>19</v>
      </c>
      <c r="B132" s="3">
        <v>4867172</v>
      </c>
      <c r="C132" s="4">
        <f>B132/B152</f>
        <v>0.653485619058066</v>
      </c>
      <c r="D132" s="14">
        <v>5088649</v>
      </c>
      <c r="E132" s="4">
        <f>D132/D152</f>
        <v>0.6721417837514333</v>
      </c>
      <c r="F132" s="14">
        <v>5545986</v>
      </c>
      <c r="G132" s="4">
        <f>F132/F152</f>
        <v>0.6490659267031148</v>
      </c>
    </row>
    <row r="133" spans="1:7" ht="29.25" customHeight="1">
      <c r="A133" s="1" t="s">
        <v>0</v>
      </c>
      <c r="B133" s="5">
        <v>92732</v>
      </c>
      <c r="C133" s="4">
        <f>B133/B152</f>
        <v>0.012450562344312587</v>
      </c>
      <c r="D133" s="14">
        <v>90599</v>
      </c>
      <c r="E133" s="4">
        <f>D133/D152</f>
        <v>0.011966903880793528</v>
      </c>
      <c r="F133" s="14">
        <v>86231</v>
      </c>
      <c r="G133" s="4">
        <f>F133/F152</f>
        <v>0.010091912227246208</v>
      </c>
    </row>
    <row r="134" spans="1:7" ht="29.25" customHeight="1">
      <c r="A134" s="1" t="s">
        <v>1</v>
      </c>
      <c r="B134" s="5">
        <v>9330</v>
      </c>
      <c r="C134" s="4">
        <f>B134/B152</f>
        <v>0.0012526824254026274</v>
      </c>
      <c r="D134" s="14">
        <v>8933</v>
      </c>
      <c r="E134" s="4">
        <f>D134/D152</f>
        <v>0.001179928612535774</v>
      </c>
      <c r="F134" s="14">
        <v>8765</v>
      </c>
      <c r="G134" s="4">
        <f>F134/F152</f>
        <v>0.0010257982705965721</v>
      </c>
    </row>
    <row r="135" spans="1:7" ht="29.25" customHeight="1">
      <c r="A135" s="1" t="s">
        <v>28</v>
      </c>
      <c r="B135" s="5">
        <v>8599</v>
      </c>
      <c r="C135" s="4">
        <f>B135/B152</f>
        <v>0.001154535495823922</v>
      </c>
      <c r="D135" s="14">
        <v>14764</v>
      </c>
      <c r="E135" s="4">
        <f>D135/D152</f>
        <v>0.0019501249340062876</v>
      </c>
      <c r="F135" s="14">
        <v>27561</v>
      </c>
      <c r="G135" s="4">
        <f>F135/F152</f>
        <v>0.0032255591712392613</v>
      </c>
    </row>
    <row r="136" spans="1:7" ht="29.25" customHeight="1">
      <c r="A136" s="1" t="s">
        <v>29</v>
      </c>
      <c r="B136" s="5">
        <v>2012</v>
      </c>
      <c r="C136" s="4">
        <f>B136/B152</f>
        <v>0.0002701390182111561</v>
      </c>
      <c r="D136" s="14">
        <v>31885</v>
      </c>
      <c r="E136" s="4">
        <f>D136/D152</f>
        <v>0.004211577724247527</v>
      </c>
      <c r="F136" s="14">
        <v>17874</v>
      </c>
      <c r="G136" s="4">
        <f>F136/F152</f>
        <v>0.0020918560511857536</v>
      </c>
    </row>
    <row r="137" spans="1:7" ht="29.25" customHeight="1">
      <c r="A137" s="1" t="s">
        <v>2</v>
      </c>
      <c r="B137" s="5">
        <v>355498</v>
      </c>
      <c r="C137" s="4">
        <f>B137/B152</f>
        <v>0.047730557005978905</v>
      </c>
      <c r="D137" s="14">
        <v>352469</v>
      </c>
      <c r="E137" s="4">
        <f>D137/D152</f>
        <v>0.046556392939871453</v>
      </c>
      <c r="F137" s="14">
        <v>403048</v>
      </c>
      <c r="G137" s="4">
        <f>F137/F152</f>
        <v>0.047170101696224445</v>
      </c>
    </row>
    <row r="138" spans="1:7" ht="29.25" customHeight="1">
      <c r="A138" s="1" t="s">
        <v>4</v>
      </c>
      <c r="B138" s="5">
        <v>54042</v>
      </c>
      <c r="C138" s="4">
        <f>B138/B152</f>
        <v>0.007255891064695475</v>
      </c>
      <c r="D138" s="14">
        <v>49661</v>
      </c>
      <c r="E138" s="4">
        <f>D138/D152</f>
        <v>0.006559547165245614</v>
      </c>
      <c r="F138" s="14">
        <v>21636</v>
      </c>
      <c r="G138" s="4">
        <f>F138/F152</f>
        <v>0.002532135925000278</v>
      </c>
    </row>
    <row r="139" spans="1:7" ht="29.25" customHeight="1">
      <c r="A139" s="1" t="s">
        <v>5</v>
      </c>
      <c r="B139" s="5">
        <v>17494</v>
      </c>
      <c r="C139" s="4">
        <f>B139/B152</f>
        <v>0.0023488131136113143</v>
      </c>
      <c r="D139" s="14">
        <v>17384</v>
      </c>
      <c r="E139" s="4">
        <f>D139/D152</f>
        <v>0.0022961915370336835</v>
      </c>
      <c r="F139" s="14">
        <v>15346</v>
      </c>
      <c r="G139" s="4">
        <f>F139/F152</f>
        <v>0.0017959954661237875</v>
      </c>
    </row>
    <row r="140" spans="1:7" ht="29.25" customHeight="1">
      <c r="A140" s="1" t="s">
        <v>6</v>
      </c>
      <c r="B140" s="5">
        <v>61483</v>
      </c>
      <c r="C140" s="4">
        <f>B140/B152</f>
        <v>0.008254948934729875</v>
      </c>
      <c r="D140" s="14">
        <v>38161</v>
      </c>
      <c r="E140" s="4">
        <f>D140/D152</f>
        <v>0.0050405525336368155</v>
      </c>
      <c r="F140" s="14">
        <v>33688</v>
      </c>
      <c r="G140" s="4">
        <f>F140/F152</f>
        <v>0.003942623176252975</v>
      </c>
    </row>
    <row r="141" spans="1:7" ht="29.25" customHeight="1">
      <c r="A141" s="1" t="s">
        <v>7</v>
      </c>
      <c r="B141" s="5">
        <v>5620</v>
      </c>
      <c r="C141" s="4">
        <f>B141/B152</f>
        <v>0.0007545632616037262</v>
      </c>
      <c r="D141" s="14">
        <v>5614</v>
      </c>
      <c r="E141" s="4">
        <f>D141/D152</f>
        <v>0.0007415335532045041</v>
      </c>
      <c r="F141" s="14">
        <v>5067</v>
      </c>
      <c r="G141" s="4">
        <f>F141/F152</f>
        <v>0.0005930085381760219</v>
      </c>
    </row>
    <row r="142" spans="1:7" ht="29.25" customHeight="1">
      <c r="A142" s="1" t="s">
        <v>8</v>
      </c>
      <c r="B142" s="5">
        <v>109735</v>
      </c>
      <c r="C142" s="4">
        <f>B142/B152</f>
        <v>0.01473345187047774</v>
      </c>
      <c r="D142" s="14">
        <v>103410</v>
      </c>
      <c r="E142" s="4">
        <f>D142/D152</f>
        <v>0.01365906390040573</v>
      </c>
      <c r="F142" s="14">
        <v>107060</v>
      </c>
      <c r="G142" s="4">
        <v>0.012</v>
      </c>
    </row>
    <row r="143" spans="1:7" ht="29.25" customHeight="1">
      <c r="A143" s="1" t="s">
        <v>9</v>
      </c>
      <c r="B143" s="5">
        <v>57914</v>
      </c>
      <c r="C143" s="4">
        <f>B143/B152</f>
        <v>0.007775760984433843</v>
      </c>
      <c r="D143" s="14">
        <v>59908</v>
      </c>
      <c r="E143" s="4">
        <f>D143/D152</f>
        <v>0.007913037425253906</v>
      </c>
      <c r="F143" s="14">
        <v>57840</v>
      </c>
      <c r="G143" s="4">
        <f>F143/F152</f>
        <v>0.006769215284803849</v>
      </c>
    </row>
    <row r="144" spans="1:7" ht="29.25" customHeight="1">
      <c r="A144" s="1" t="s">
        <v>10</v>
      </c>
      <c r="B144" s="5">
        <v>534814</v>
      </c>
      <c r="C144" s="4">
        <f>B144/B152</f>
        <v>0.07180622708030876</v>
      </c>
      <c r="D144" s="14">
        <v>563941</v>
      </c>
      <c r="E144" s="4">
        <f>D144/D152</f>
        <v>0.0744889870907911</v>
      </c>
      <c r="F144" s="14">
        <v>758345</v>
      </c>
      <c r="G144" s="4">
        <f>F144/F152</f>
        <v>0.08875173867832944</v>
      </c>
    </row>
    <row r="145" spans="1:7" ht="29.25" customHeight="1">
      <c r="A145" s="1" t="s">
        <v>11</v>
      </c>
      <c r="B145" s="5">
        <v>323521</v>
      </c>
      <c r="C145" s="4">
        <f>B145/B152</f>
        <v>0.043437199458594145</v>
      </c>
      <c r="D145" s="14">
        <v>321471</v>
      </c>
      <c r="E145" s="4">
        <f>D145/D152</f>
        <v>0.042461975931992364</v>
      </c>
      <c r="F145" s="14">
        <v>415683</v>
      </c>
      <c r="G145" s="4">
        <v>0.048</v>
      </c>
    </row>
    <row r="146" spans="1:7" ht="29.25" customHeight="1">
      <c r="A146" s="1" t="s">
        <v>12</v>
      </c>
      <c r="B146" s="5">
        <v>9458</v>
      </c>
      <c r="C146" s="4">
        <f>B146/B152</f>
        <v>0.0012698682078733173</v>
      </c>
      <c r="D146" s="14">
        <v>35438</v>
      </c>
      <c r="E146" s="4">
        <f>D146/D152</f>
        <v>0.0046808810221697925</v>
      </c>
      <c r="F146" s="14">
        <v>41335</v>
      </c>
      <c r="G146" s="4">
        <f>F146/F152</f>
        <v>0.004837578039373566</v>
      </c>
    </row>
    <row r="147" spans="1:7" ht="29.25" customHeight="1">
      <c r="A147" s="1" t="s">
        <v>30</v>
      </c>
      <c r="B147" s="5">
        <v>10611</v>
      </c>
      <c r="C147" s="4">
        <f>B147/B152</f>
        <v>0.001424674514035078</v>
      </c>
      <c r="D147" s="14">
        <v>935</v>
      </c>
      <c r="E147" s="4">
        <f>D147/D152</f>
        <v>0.0001235008678742806</v>
      </c>
      <c r="F147" s="14">
        <v>20571</v>
      </c>
      <c r="G147" s="4">
        <f>F147/F152</f>
        <v>0.002407495290866182</v>
      </c>
    </row>
    <row r="148" spans="1:7" ht="29.25" customHeight="1">
      <c r="A148" s="1" t="s">
        <v>18</v>
      </c>
      <c r="B148" s="5">
        <v>316769</v>
      </c>
      <c r="C148" s="4">
        <f>B148/B152</f>
        <v>0.042530649433265254</v>
      </c>
      <c r="D148" s="14">
        <v>54090</v>
      </c>
      <c r="E148" s="4">
        <f>D148/D152</f>
        <v>0.00714455822814956</v>
      </c>
      <c r="F148" s="14">
        <v>347632</v>
      </c>
      <c r="G148" s="4">
        <f>F148/F152</f>
        <v>0.04068457551671735</v>
      </c>
    </row>
    <row r="149" spans="1:7" ht="29.25" customHeight="1">
      <c r="A149" s="1" t="s">
        <v>17</v>
      </c>
      <c r="B149" s="5">
        <v>304050</v>
      </c>
      <c r="C149" s="4">
        <f>B149/B152</f>
        <v>0.040822946564166004</v>
      </c>
      <c r="D149" s="14">
        <v>463582</v>
      </c>
      <c r="E149" s="4">
        <f>D149/D152</f>
        <v>0.06123291907047567</v>
      </c>
      <c r="F149" s="14">
        <v>220958</v>
      </c>
      <c r="G149" s="4">
        <f>F149/F152</f>
        <v>0.025859479095776086</v>
      </c>
    </row>
    <row r="150" spans="1:7" ht="29.25" customHeight="1">
      <c r="A150" s="1" t="s">
        <v>16</v>
      </c>
      <c r="B150" s="5">
        <v>307163</v>
      </c>
      <c r="C150" s="4">
        <f>B150/B152</f>
        <v>0.041240910164410206</v>
      </c>
      <c r="D150" s="14">
        <v>269903</v>
      </c>
      <c r="E150" s="4">
        <f>D150/D152</f>
        <v>0.035650539830879104</v>
      </c>
      <c r="F150" s="14">
        <v>279939</v>
      </c>
      <c r="G150" s="4">
        <f>F150/F152</f>
        <v>0.03276222955761938</v>
      </c>
    </row>
    <row r="151" spans="1:7" ht="29.25" customHeight="1" thickBot="1">
      <c r="A151" s="10" t="s">
        <v>15</v>
      </c>
      <c r="B151" s="7">
        <v>0</v>
      </c>
      <c r="C151" s="18">
        <f>B151/B152</f>
        <v>0</v>
      </c>
      <c r="D151" s="19">
        <v>0</v>
      </c>
      <c r="E151" s="20">
        <f>D151/D152</f>
        <v>0</v>
      </c>
      <c r="F151" s="19">
        <v>130000</v>
      </c>
      <c r="G151" s="20">
        <f>F151/F152</f>
        <v>0.015214349706509343</v>
      </c>
    </row>
    <row r="152" spans="1:7" ht="29.25" customHeight="1">
      <c r="A152" s="2" t="s">
        <v>20</v>
      </c>
      <c r="B152" s="17">
        <f>SUM(B132:B151)</f>
        <v>7448017</v>
      </c>
      <c r="C152" s="21">
        <f>B152/B152</f>
        <v>1</v>
      </c>
      <c r="D152" s="17">
        <f>SUM(D132:D151)</f>
        <v>7570797</v>
      </c>
      <c r="E152" s="21">
        <f>D152/D152</f>
        <v>1</v>
      </c>
      <c r="F152" s="17">
        <f>SUM(F132:F151)</f>
        <v>8544565</v>
      </c>
      <c r="G152" s="21">
        <f>SUM(G132:G151)</f>
        <v>0.9988215783951554</v>
      </c>
    </row>
    <row r="154" spans="6:7" ht="17.25" customHeight="1">
      <c r="F154" s="40" t="s">
        <v>21</v>
      </c>
      <c r="G154" s="40"/>
    </row>
    <row r="155" ht="6.75" customHeight="1"/>
    <row r="156" spans="1:7" ht="29.25" customHeight="1">
      <c r="A156" s="50"/>
      <c r="B156" s="51" t="s">
        <v>44</v>
      </c>
      <c r="C156" s="52"/>
      <c r="D156" s="51" t="s">
        <v>45</v>
      </c>
      <c r="E156" s="52"/>
      <c r="F156" s="51" t="s">
        <v>46</v>
      </c>
      <c r="G156" s="52"/>
    </row>
    <row r="157" spans="1:7" ht="29.25" customHeight="1">
      <c r="A157" s="42"/>
      <c r="B157" s="22" t="s">
        <v>13</v>
      </c>
      <c r="C157" s="11" t="s">
        <v>14</v>
      </c>
      <c r="D157" s="22" t="s">
        <v>13</v>
      </c>
      <c r="E157" s="11" t="s">
        <v>14</v>
      </c>
      <c r="F157" s="22" t="s">
        <v>13</v>
      </c>
      <c r="G157" s="11" t="s">
        <v>14</v>
      </c>
    </row>
    <row r="158" spans="1:7" ht="29.25" customHeight="1">
      <c r="A158" s="26" t="s">
        <v>19</v>
      </c>
      <c r="B158" s="23">
        <v>5689139</v>
      </c>
      <c r="C158" s="4">
        <f>B158/B178</f>
        <v>0.6354709686557051</v>
      </c>
      <c r="D158" s="23">
        <v>5403256</v>
      </c>
      <c r="E158" s="4">
        <f>D158/D178</f>
        <v>0.6259601394771911</v>
      </c>
      <c r="F158" s="23">
        <v>5272606</v>
      </c>
      <c r="G158" s="4">
        <f>F158/F178</f>
        <v>0.6592380873790171</v>
      </c>
    </row>
    <row r="159" spans="1:7" ht="29.25" customHeight="1">
      <c r="A159" s="27" t="s">
        <v>0</v>
      </c>
      <c r="B159" s="24">
        <v>90134</v>
      </c>
      <c r="C159" s="4">
        <f>B159/B178</f>
        <v>0.010067874996341859</v>
      </c>
      <c r="D159" s="24">
        <v>89339</v>
      </c>
      <c r="E159" s="4">
        <f>D159/D178</f>
        <v>0.010349806283609878</v>
      </c>
      <c r="F159" s="24">
        <v>89478</v>
      </c>
      <c r="G159" s="4">
        <f>F159/F178</f>
        <v>0.01118750492308731</v>
      </c>
    </row>
    <row r="160" spans="1:7" ht="29.25" customHeight="1">
      <c r="A160" s="27" t="s">
        <v>1</v>
      </c>
      <c r="B160" s="24">
        <v>7457</v>
      </c>
      <c r="C160" s="4">
        <f>B160/B178</f>
        <v>0.0008329392221328383</v>
      </c>
      <c r="D160" s="24">
        <v>3745</v>
      </c>
      <c r="E160" s="4">
        <f>D160/D178</f>
        <v>0.0004338533510798083</v>
      </c>
      <c r="F160" s="24">
        <v>6898</v>
      </c>
      <c r="G160" s="4">
        <f>F160/F178</f>
        <v>0.0008624623813614103</v>
      </c>
    </row>
    <row r="161" spans="1:7" ht="29.25" customHeight="1">
      <c r="A161" s="27" t="s">
        <v>28</v>
      </c>
      <c r="B161" s="24">
        <v>23519</v>
      </c>
      <c r="C161" s="4">
        <f>B161/B178</f>
        <v>0.0026270480843961675</v>
      </c>
      <c r="D161" s="24">
        <v>17674</v>
      </c>
      <c r="E161" s="4">
        <f>D161/D178</f>
        <v>0.00204750978023619</v>
      </c>
      <c r="F161" s="24">
        <v>23573</v>
      </c>
      <c r="G161" s="4">
        <f>F161/F178</f>
        <v>0.0029473507851308384</v>
      </c>
    </row>
    <row r="162" spans="1:7" ht="29.25" customHeight="1">
      <c r="A162" s="27" t="s">
        <v>29</v>
      </c>
      <c r="B162" s="24">
        <v>24362</v>
      </c>
      <c r="C162" s="4">
        <f>B162/B178</f>
        <v>0.002721210316427545</v>
      </c>
      <c r="D162" s="24">
        <v>9168</v>
      </c>
      <c r="E162" s="4">
        <f>D162/D178</f>
        <v>0.001062100807129421</v>
      </c>
      <c r="F162" s="24">
        <v>22791</v>
      </c>
      <c r="G162" s="4">
        <f>F162/F178</f>
        <v>0.00284957670826441</v>
      </c>
    </row>
    <row r="163" spans="1:7" ht="29.25" customHeight="1">
      <c r="A163" s="27" t="s">
        <v>2</v>
      </c>
      <c r="B163" s="24">
        <v>604860</v>
      </c>
      <c r="C163" s="4">
        <v>0.067</v>
      </c>
      <c r="D163" s="24">
        <v>554551</v>
      </c>
      <c r="E163" s="4">
        <f>D163/D178</f>
        <v>0.06424400792914786</v>
      </c>
      <c r="F163" s="24">
        <v>573084</v>
      </c>
      <c r="G163" s="4">
        <f>F163/F178</f>
        <v>0.07165314458685451</v>
      </c>
    </row>
    <row r="164" spans="1:7" ht="29.25" customHeight="1">
      <c r="A164" s="27" t="s">
        <v>4</v>
      </c>
      <c r="B164" s="24">
        <v>36673</v>
      </c>
      <c r="C164" s="4">
        <f>B164/B178</f>
        <v>0.004096336340790878</v>
      </c>
      <c r="D164" s="24">
        <v>38335</v>
      </c>
      <c r="E164" s="4">
        <f>D164/D178</f>
        <v>0.004441059603109332</v>
      </c>
      <c r="F164" s="24">
        <v>47801</v>
      </c>
      <c r="G164" s="4">
        <f>F164/F178</f>
        <v>0.005976596736946473</v>
      </c>
    </row>
    <row r="165" spans="1:7" ht="29.25" customHeight="1">
      <c r="A165" s="27" t="s">
        <v>5</v>
      </c>
      <c r="B165" s="24">
        <v>18431</v>
      </c>
      <c r="C165" s="4">
        <f>B165/B178</f>
        <v>0.0020587237230964652</v>
      </c>
      <c r="D165" s="24">
        <v>21994</v>
      </c>
      <c r="E165" s="4">
        <f>D165/D178</f>
        <v>0.0025479761291453415</v>
      </c>
      <c r="F165" s="24">
        <v>28327</v>
      </c>
      <c r="G165" s="4">
        <f>F165/F178</f>
        <v>0.003541747155236977</v>
      </c>
    </row>
    <row r="166" spans="1:7" ht="29.25" customHeight="1">
      <c r="A166" s="27" t="s">
        <v>6</v>
      </c>
      <c r="B166" s="24">
        <v>33105</v>
      </c>
      <c r="C166" s="4">
        <f>B166/B178</f>
        <v>0.003697794414470646</v>
      </c>
      <c r="D166" s="24">
        <v>26733</v>
      </c>
      <c r="E166" s="4">
        <f>D166/D178</f>
        <v>0.0030969830799510052</v>
      </c>
      <c r="F166" s="24">
        <v>26787</v>
      </c>
      <c r="G166" s="4">
        <f>F166/F178</f>
        <v>0.0033491997404360824</v>
      </c>
    </row>
    <row r="167" spans="1:7" ht="29.25" customHeight="1">
      <c r="A167" s="27" t="s">
        <v>7</v>
      </c>
      <c r="B167" s="24">
        <v>5287</v>
      </c>
      <c r="C167" s="4">
        <f>B167/B178</f>
        <v>0.0005905524564055674</v>
      </c>
      <c r="D167" s="24">
        <v>5462</v>
      </c>
      <c r="E167" s="4">
        <f>D167/D178</f>
        <v>0.0006327655550328205</v>
      </c>
      <c r="F167" s="24">
        <v>5747</v>
      </c>
      <c r="G167" s="4">
        <f>F167/F178</f>
        <v>0.0007185519434160662</v>
      </c>
    </row>
    <row r="168" spans="1:7" ht="29.25" customHeight="1">
      <c r="A168" s="27" t="s">
        <v>8</v>
      </c>
      <c r="B168" s="24">
        <v>29526</v>
      </c>
      <c r="C168" s="4">
        <f>B168/B178</f>
        <v>0.003298023799476221</v>
      </c>
      <c r="D168" s="24">
        <v>28858</v>
      </c>
      <c r="E168" s="4">
        <f>D168/D178</f>
        <v>0.003343161550189882</v>
      </c>
      <c r="F168" s="24">
        <v>28667</v>
      </c>
      <c r="G168" s="4">
        <f>F168/F178</f>
        <v>0.003584257623439772</v>
      </c>
    </row>
    <row r="169" spans="1:7" ht="29.25" customHeight="1">
      <c r="A169" s="27" t="s">
        <v>9</v>
      </c>
      <c r="B169" s="24">
        <v>139684</v>
      </c>
      <c r="C169" s="4">
        <f>B169/B178</f>
        <v>0.015602558978731846</v>
      </c>
      <c r="D169" s="24">
        <v>142832</v>
      </c>
      <c r="E169" s="4">
        <f>D169/D178</f>
        <v>0.01654690035819257</v>
      </c>
      <c r="F169" s="24">
        <v>150477</v>
      </c>
      <c r="G169" s="4">
        <f>F169/F178</f>
        <v>0.018814258011035218</v>
      </c>
    </row>
    <row r="170" spans="1:7" ht="29.25" customHeight="1">
      <c r="A170" s="27" t="s">
        <v>10</v>
      </c>
      <c r="B170" s="24">
        <v>698041</v>
      </c>
      <c r="C170" s="4">
        <f>B170/B178</f>
        <v>0.07797046098388474</v>
      </c>
      <c r="D170" s="24">
        <v>647880</v>
      </c>
      <c r="E170" s="4">
        <f>D170/D178</f>
        <v>0.07505605049334745</v>
      </c>
      <c r="F170" s="24">
        <v>593693</v>
      </c>
      <c r="G170" s="4">
        <f>F170/F178</f>
        <v>0.07422990411388805</v>
      </c>
    </row>
    <row r="171" spans="1:7" ht="29.25" customHeight="1">
      <c r="A171" s="27" t="s">
        <v>11</v>
      </c>
      <c r="B171" s="24">
        <v>562695</v>
      </c>
      <c r="C171" s="4">
        <f>B171/B178</f>
        <v>0.06285245213866668</v>
      </c>
      <c r="D171" s="24">
        <v>565636</v>
      </c>
      <c r="E171" s="4">
        <f>D171/D178</f>
        <v>0.06552819067860573</v>
      </c>
      <c r="F171" s="24">
        <v>415420</v>
      </c>
      <c r="G171" s="4">
        <f>F171/F178</f>
        <v>0.05194029029648551</v>
      </c>
    </row>
    <row r="172" spans="1:7" ht="29.25" customHeight="1">
      <c r="A172" s="27" t="s">
        <v>12</v>
      </c>
      <c r="B172" s="24">
        <v>21787</v>
      </c>
      <c r="C172" s="4">
        <f>B172/B178</f>
        <v>0.0024335854676958758</v>
      </c>
      <c r="D172" s="24">
        <v>35755</v>
      </c>
      <c r="E172" s="4">
        <f>D172/D178</f>
        <v>0.004142169978066367</v>
      </c>
      <c r="F172" s="24">
        <v>16161</v>
      </c>
      <c r="G172" s="4">
        <f>F172/F178</f>
        <v>0.0020206225783099088</v>
      </c>
    </row>
    <row r="173" spans="1:7" ht="29.25" customHeight="1">
      <c r="A173" s="27" t="s">
        <v>30</v>
      </c>
      <c r="B173" s="24">
        <v>3223</v>
      </c>
      <c r="C173" s="4">
        <f>B173/B178</f>
        <v>0.00036000578153870695</v>
      </c>
      <c r="D173" s="24">
        <v>4363</v>
      </c>
      <c r="E173" s="4">
        <f>D173/D178</f>
        <v>0.0005054478426598675</v>
      </c>
      <c r="F173" s="24">
        <v>8383</v>
      </c>
      <c r="G173" s="4">
        <f>F173/F178</f>
        <v>0.0010481331027765587</v>
      </c>
    </row>
    <row r="174" spans="1:7" ht="29.25" customHeight="1">
      <c r="A174" s="27" t="s">
        <v>18</v>
      </c>
      <c r="B174" s="24">
        <v>15451</v>
      </c>
      <c r="C174" s="4">
        <f>B174/B178</f>
        <v>0.0017258607913603974</v>
      </c>
      <c r="D174" s="24">
        <v>28733</v>
      </c>
      <c r="E174" s="4">
        <f>D174/D178</f>
        <v>0.003328680463705242</v>
      </c>
      <c r="F174" s="24">
        <v>40160</v>
      </c>
      <c r="G174" s="4">
        <f>F174/F178</f>
        <v>0.005021236479483073</v>
      </c>
    </row>
    <row r="175" spans="1:7" ht="29.25" customHeight="1">
      <c r="A175" s="27" t="s">
        <v>17</v>
      </c>
      <c r="B175" s="24">
        <v>258073</v>
      </c>
      <c r="C175" s="4">
        <f>B175/B178</f>
        <v>0.028826488383195382</v>
      </c>
      <c r="D175" s="24">
        <v>645513</v>
      </c>
      <c r="E175" s="4">
        <f>D175/D178</f>
        <v>0.0747818366396743</v>
      </c>
      <c r="F175" s="24">
        <v>281915</v>
      </c>
      <c r="G175" s="4">
        <f>F175/F178</f>
        <v>0.03524805483350275</v>
      </c>
    </row>
    <row r="176" spans="1:7" ht="29.25" customHeight="1">
      <c r="A176" s="27" t="s">
        <v>16</v>
      </c>
      <c r="B176" s="24">
        <v>391187</v>
      </c>
      <c r="C176" s="4">
        <f>B176/B178</f>
        <v>0.04369518512652254</v>
      </c>
      <c r="D176" s="24">
        <v>262122</v>
      </c>
      <c r="E176" s="4">
        <f>D176/D178</f>
        <v>0.03036649081221402</v>
      </c>
      <c r="F176" s="24">
        <v>266062</v>
      </c>
      <c r="G176" s="4">
        <f>F176/F178</f>
        <v>0.03326594173815302</v>
      </c>
    </row>
    <row r="177" spans="1:7" ht="29.25" customHeight="1" thickBot="1">
      <c r="A177" s="28" t="s">
        <v>15</v>
      </c>
      <c r="B177" s="25">
        <v>300000</v>
      </c>
      <c r="C177" s="18">
        <v>0.033</v>
      </c>
      <c r="D177" s="25">
        <v>100000</v>
      </c>
      <c r="E177" s="4">
        <f>D177/D178</f>
        <v>0.011584869187711837</v>
      </c>
      <c r="F177" s="25">
        <v>100000</v>
      </c>
      <c r="G177" s="4">
        <v>0.012</v>
      </c>
    </row>
    <row r="178" spans="1:7" ht="29.25" customHeight="1">
      <c r="A178" s="29" t="s">
        <v>20</v>
      </c>
      <c r="B178" s="30">
        <f>SUM(B158:B177)</f>
        <v>8952634</v>
      </c>
      <c r="C178" s="21">
        <f>B178/B178</f>
        <v>1</v>
      </c>
      <c r="D178" s="30">
        <f>SUM(D158:D177)</f>
        <v>8631949</v>
      </c>
      <c r="E178" s="21">
        <f>D178/D178</f>
        <v>1</v>
      </c>
      <c r="F178" s="30">
        <f>SUM(F158:F177)</f>
        <v>7998030</v>
      </c>
      <c r="G178" s="21">
        <f>SUM(G158:G177)</f>
        <v>0.9994969211168252</v>
      </c>
    </row>
    <row r="179" spans="1:7" ht="11.25" customHeight="1">
      <c r="A179" s="34"/>
      <c r="B179" s="35"/>
      <c r="C179" s="36"/>
      <c r="D179" s="35"/>
      <c r="E179" s="36"/>
      <c r="F179" s="35"/>
      <c r="G179" s="36"/>
    </row>
    <row r="180" spans="6:7" ht="13.5">
      <c r="F180" s="40" t="s">
        <v>21</v>
      </c>
      <c r="G180" s="40"/>
    </row>
    <row r="181" spans="1:7" ht="29.25" customHeight="1">
      <c r="A181" s="41"/>
      <c r="B181" s="43" t="s">
        <v>47</v>
      </c>
      <c r="C181" s="44"/>
      <c r="D181" s="43" t="s">
        <v>48</v>
      </c>
      <c r="E181" s="44"/>
      <c r="F181" s="43" t="s">
        <v>51</v>
      </c>
      <c r="G181" s="44"/>
    </row>
    <row r="182" spans="1:7" ht="29.25" customHeight="1">
      <c r="A182" s="42"/>
      <c r="B182" s="22" t="s">
        <v>13</v>
      </c>
      <c r="C182" s="11" t="s">
        <v>14</v>
      </c>
      <c r="D182" s="22" t="s">
        <v>13</v>
      </c>
      <c r="E182" s="11" t="s">
        <v>14</v>
      </c>
      <c r="F182" s="22" t="s">
        <v>13</v>
      </c>
      <c r="G182" s="11" t="s">
        <v>14</v>
      </c>
    </row>
    <row r="183" spans="1:7" ht="29.25" customHeight="1">
      <c r="A183" s="26" t="s">
        <v>19</v>
      </c>
      <c r="B183" s="3">
        <v>5595351</v>
      </c>
      <c r="C183" s="4">
        <v>0.62</v>
      </c>
      <c r="D183" s="14">
        <v>5976481</v>
      </c>
      <c r="E183" s="4">
        <v>0.612</v>
      </c>
      <c r="F183" s="14">
        <v>5427344</v>
      </c>
      <c r="G183" s="4">
        <v>0.437</v>
      </c>
    </row>
    <row r="184" spans="1:7" ht="29.25" customHeight="1">
      <c r="A184" s="27" t="s">
        <v>0</v>
      </c>
      <c r="B184" s="5">
        <v>90429</v>
      </c>
      <c r="C184" s="4">
        <v>0.01</v>
      </c>
      <c r="D184" s="14">
        <v>90771</v>
      </c>
      <c r="E184" s="4">
        <v>0.009</v>
      </c>
      <c r="F184" s="14">
        <v>90881</v>
      </c>
      <c r="G184" s="4">
        <v>0.007</v>
      </c>
    </row>
    <row r="185" spans="1:7" ht="29.25" customHeight="1">
      <c r="A185" s="27" t="s">
        <v>1</v>
      </c>
      <c r="B185" s="5">
        <v>7218</v>
      </c>
      <c r="C185" s="4">
        <v>0.001</v>
      </c>
      <c r="D185" s="14">
        <v>3306</v>
      </c>
      <c r="E185" s="4">
        <v>0</v>
      </c>
      <c r="F185" s="14">
        <v>3709</v>
      </c>
      <c r="G185" s="4">
        <v>0</v>
      </c>
    </row>
    <row r="186" spans="1:7" ht="29.25" customHeight="1">
      <c r="A186" s="27" t="s">
        <v>28</v>
      </c>
      <c r="B186" s="5">
        <v>20598</v>
      </c>
      <c r="C186" s="4">
        <v>0.002</v>
      </c>
      <c r="D186" s="14">
        <v>23020</v>
      </c>
      <c r="E186" s="4">
        <v>0.002</v>
      </c>
      <c r="F186" s="14">
        <v>21759</v>
      </c>
      <c r="G186" s="4">
        <v>0.002</v>
      </c>
    </row>
    <row r="187" spans="1:7" ht="29.25" customHeight="1">
      <c r="A187" s="27" t="s">
        <v>29</v>
      </c>
      <c r="B187" s="5">
        <v>15710</v>
      </c>
      <c r="C187" s="4">
        <v>0.002</v>
      </c>
      <c r="D187" s="14">
        <v>11921</v>
      </c>
      <c r="E187" s="4">
        <v>0.001</v>
      </c>
      <c r="F187" s="14">
        <v>20681</v>
      </c>
      <c r="G187" s="4">
        <v>0.002</v>
      </c>
    </row>
    <row r="188" spans="1:7" ht="29.25" customHeight="1">
      <c r="A188" s="27" t="s">
        <v>52</v>
      </c>
      <c r="B188" s="39" t="s">
        <v>50</v>
      </c>
      <c r="C188" s="39" t="s">
        <v>50</v>
      </c>
      <c r="D188" s="39" t="s">
        <v>50</v>
      </c>
      <c r="E188" s="39" t="s">
        <v>50</v>
      </c>
      <c r="F188" s="14">
        <v>88749</v>
      </c>
      <c r="G188" s="4">
        <v>0.007</v>
      </c>
    </row>
    <row r="189" spans="1:7" ht="29.25" customHeight="1">
      <c r="A189" s="27" t="s">
        <v>2</v>
      </c>
      <c r="B189" s="5">
        <v>587560</v>
      </c>
      <c r="C189" s="4">
        <v>0.065</v>
      </c>
      <c r="D189" s="14">
        <v>557203</v>
      </c>
      <c r="E189" s="4">
        <v>0.057</v>
      </c>
      <c r="F189" s="14">
        <v>649476</v>
      </c>
      <c r="G189" s="4">
        <v>0.052</v>
      </c>
    </row>
    <row r="190" spans="1:7" ht="29.25" customHeight="1">
      <c r="A190" s="27" t="s">
        <v>4</v>
      </c>
      <c r="B190" s="5">
        <v>52209</v>
      </c>
      <c r="C190" s="4">
        <v>0.006</v>
      </c>
      <c r="D190" s="14">
        <v>26989</v>
      </c>
      <c r="E190" s="4">
        <v>0.003</v>
      </c>
      <c r="F190" s="14">
        <v>0</v>
      </c>
      <c r="G190" s="4">
        <v>0</v>
      </c>
    </row>
    <row r="191" spans="1:7" ht="29.25" customHeight="1">
      <c r="A191" s="27" t="s">
        <v>49</v>
      </c>
      <c r="B191" s="37" t="s">
        <v>50</v>
      </c>
      <c r="C191" s="38" t="s">
        <v>50</v>
      </c>
      <c r="D191" s="14">
        <v>8324</v>
      </c>
      <c r="E191" s="4">
        <v>0.001</v>
      </c>
      <c r="F191" s="14">
        <v>17978</v>
      </c>
      <c r="G191" s="4">
        <v>0.001</v>
      </c>
    </row>
    <row r="192" spans="1:7" ht="29.25" customHeight="1">
      <c r="A192" s="27" t="s">
        <v>5</v>
      </c>
      <c r="B192" s="5">
        <v>32724</v>
      </c>
      <c r="C192" s="4">
        <v>0.004</v>
      </c>
      <c r="D192" s="14">
        <v>123345</v>
      </c>
      <c r="E192" s="4">
        <v>0.013</v>
      </c>
      <c r="F192" s="14">
        <v>48051</v>
      </c>
      <c r="G192" s="4">
        <v>0.004</v>
      </c>
    </row>
    <row r="193" spans="1:7" ht="29.25" customHeight="1">
      <c r="A193" s="27" t="s">
        <v>6</v>
      </c>
      <c r="B193" s="5">
        <v>26948</v>
      </c>
      <c r="C193" s="4">
        <v>0.003</v>
      </c>
      <c r="D193" s="14">
        <v>18400</v>
      </c>
      <c r="E193" s="4">
        <v>0.002</v>
      </c>
      <c r="F193" s="14">
        <v>20012</v>
      </c>
      <c r="G193" s="4">
        <v>0.002</v>
      </c>
    </row>
    <row r="194" spans="1:7" ht="29.25" customHeight="1">
      <c r="A194" s="27" t="s">
        <v>7</v>
      </c>
      <c r="B194" s="5">
        <v>5178</v>
      </c>
      <c r="C194" s="4">
        <v>0.001</v>
      </c>
      <c r="D194" s="14">
        <v>4502</v>
      </c>
      <c r="E194" s="4">
        <v>0.001</v>
      </c>
      <c r="F194" s="14">
        <v>4693</v>
      </c>
      <c r="G194" s="4">
        <v>0</v>
      </c>
    </row>
    <row r="195" spans="1:7" ht="29.25" customHeight="1">
      <c r="A195" s="27" t="s">
        <v>8</v>
      </c>
      <c r="B195" s="5">
        <v>28657</v>
      </c>
      <c r="C195" s="4">
        <v>0.003</v>
      </c>
      <c r="D195" s="14">
        <v>25026</v>
      </c>
      <c r="E195" s="4">
        <v>0.003</v>
      </c>
      <c r="F195" s="14">
        <v>9680</v>
      </c>
      <c r="G195" s="4">
        <v>0.001</v>
      </c>
    </row>
    <row r="196" spans="1:7" ht="29.25" customHeight="1">
      <c r="A196" s="27" t="s">
        <v>9</v>
      </c>
      <c r="B196" s="5">
        <v>159438</v>
      </c>
      <c r="C196" s="4">
        <v>0.018</v>
      </c>
      <c r="D196" s="14">
        <v>126655</v>
      </c>
      <c r="E196" s="4">
        <v>0.013</v>
      </c>
      <c r="F196" s="14">
        <v>91510</v>
      </c>
      <c r="G196" s="4">
        <v>0.007</v>
      </c>
    </row>
    <row r="197" spans="1:7" ht="29.25" customHeight="1">
      <c r="A197" s="27" t="s">
        <v>10</v>
      </c>
      <c r="B197" s="5">
        <v>594340</v>
      </c>
      <c r="C197" s="4">
        <v>0.066</v>
      </c>
      <c r="D197" s="14">
        <v>716274</v>
      </c>
      <c r="E197" s="4">
        <v>0.073</v>
      </c>
      <c r="F197" s="14">
        <v>3782006</v>
      </c>
      <c r="G197" s="4">
        <v>0.304</v>
      </c>
    </row>
    <row r="198" spans="1:7" ht="29.25" customHeight="1">
      <c r="A198" s="27" t="s">
        <v>11</v>
      </c>
      <c r="B198" s="5">
        <v>455174</v>
      </c>
      <c r="C198" s="4">
        <v>0.05</v>
      </c>
      <c r="D198" s="14">
        <v>546678</v>
      </c>
      <c r="E198" s="4">
        <v>0.056</v>
      </c>
      <c r="F198" s="14">
        <v>538636</v>
      </c>
      <c r="G198" s="4">
        <v>0.043</v>
      </c>
    </row>
    <row r="199" spans="1:7" ht="29.25" customHeight="1">
      <c r="A199" s="27" t="s">
        <v>12</v>
      </c>
      <c r="B199" s="5">
        <v>13002</v>
      </c>
      <c r="C199" s="4">
        <v>0.001</v>
      </c>
      <c r="D199" s="14">
        <v>131802</v>
      </c>
      <c r="E199" s="4">
        <v>0.014</v>
      </c>
      <c r="F199" s="14">
        <v>32590</v>
      </c>
      <c r="G199" s="4">
        <v>0.003</v>
      </c>
    </row>
    <row r="200" spans="1:7" ht="29.25" customHeight="1">
      <c r="A200" s="27" t="s">
        <v>30</v>
      </c>
      <c r="B200" s="5">
        <v>10803</v>
      </c>
      <c r="C200" s="4">
        <v>0.001</v>
      </c>
      <c r="D200" s="14">
        <v>21589</v>
      </c>
      <c r="E200" s="4">
        <v>0.002</v>
      </c>
      <c r="F200" s="14">
        <v>38777</v>
      </c>
      <c r="G200" s="4">
        <v>0.003</v>
      </c>
    </row>
    <row r="201" spans="1:7" ht="29.25" customHeight="1">
      <c r="A201" s="27" t="s">
        <v>18</v>
      </c>
      <c r="B201" s="5">
        <v>454344</v>
      </c>
      <c r="C201" s="4">
        <v>0.05</v>
      </c>
      <c r="D201" s="14">
        <v>616080</v>
      </c>
      <c r="E201" s="4">
        <v>0.063</v>
      </c>
      <c r="F201" s="14">
        <v>480546</v>
      </c>
      <c r="G201" s="4">
        <v>0.039</v>
      </c>
    </row>
    <row r="202" spans="1:7" ht="29.25" customHeight="1">
      <c r="A202" s="27" t="s">
        <v>17</v>
      </c>
      <c r="B202" s="5">
        <v>377316</v>
      </c>
      <c r="C202" s="4">
        <v>0.042</v>
      </c>
      <c r="D202" s="14">
        <v>251853</v>
      </c>
      <c r="E202" s="4">
        <v>0.026</v>
      </c>
      <c r="F202" s="14">
        <v>496782</v>
      </c>
      <c r="G202" s="4">
        <v>0.04</v>
      </c>
    </row>
    <row r="203" spans="1:7" ht="29.25" customHeight="1">
      <c r="A203" s="27" t="s">
        <v>16</v>
      </c>
      <c r="B203" s="5">
        <v>501727</v>
      </c>
      <c r="C203" s="4">
        <v>0.055</v>
      </c>
      <c r="D203" s="14">
        <v>341913</v>
      </c>
      <c r="E203" s="4">
        <v>0.035</v>
      </c>
      <c r="F203" s="14">
        <v>342575</v>
      </c>
      <c r="G203" s="4">
        <v>0.028</v>
      </c>
    </row>
    <row r="204" spans="1:7" ht="27.75" customHeight="1" thickBot="1">
      <c r="A204" s="28" t="s">
        <v>15</v>
      </c>
      <c r="B204" s="7">
        <v>0</v>
      </c>
      <c r="C204" s="18">
        <v>0</v>
      </c>
      <c r="D204" s="19">
        <v>141000</v>
      </c>
      <c r="E204" s="20">
        <v>0.014</v>
      </c>
      <c r="F204" s="19">
        <v>225000</v>
      </c>
      <c r="G204" s="20">
        <v>0.018</v>
      </c>
    </row>
    <row r="205" spans="1:7" ht="30" customHeight="1">
      <c r="A205" s="29" t="s">
        <v>20</v>
      </c>
      <c r="B205" s="17">
        <v>9028726</v>
      </c>
      <c r="C205" s="21">
        <v>1</v>
      </c>
      <c r="D205" s="17">
        <v>9763132</v>
      </c>
      <c r="E205" s="21">
        <v>1</v>
      </c>
      <c r="F205" s="17">
        <v>12431435</v>
      </c>
      <c r="G205" s="21">
        <v>1</v>
      </c>
    </row>
    <row r="206" spans="1:7" ht="11.25" customHeight="1">
      <c r="A206" s="34"/>
      <c r="B206" s="35"/>
      <c r="C206" s="36"/>
      <c r="D206" s="35"/>
      <c r="E206" s="36"/>
      <c r="F206" s="35"/>
      <c r="G206" s="36"/>
    </row>
    <row r="207" spans="6:7" ht="13.5">
      <c r="F207" s="40" t="s">
        <v>21</v>
      </c>
      <c r="G207" s="40"/>
    </row>
    <row r="208" spans="1:7" ht="29.25" customHeight="1">
      <c r="A208" s="41"/>
      <c r="B208" s="43" t="s">
        <v>53</v>
      </c>
      <c r="C208" s="44"/>
      <c r="D208" s="43"/>
      <c r="E208" s="44"/>
      <c r="F208" s="43"/>
      <c r="G208" s="44"/>
    </row>
    <row r="209" spans="1:7" ht="29.25" customHeight="1">
      <c r="A209" s="42"/>
      <c r="B209" s="22" t="s">
        <v>13</v>
      </c>
      <c r="C209" s="11" t="s">
        <v>14</v>
      </c>
      <c r="D209" s="22"/>
      <c r="E209" s="11"/>
      <c r="F209" s="22"/>
      <c r="G209" s="11"/>
    </row>
    <row r="210" spans="1:7" ht="29.25" customHeight="1">
      <c r="A210" s="26" t="s">
        <v>19</v>
      </c>
      <c r="B210" s="53">
        <v>5270528</v>
      </c>
      <c r="C210" s="4">
        <f>B210/B$232</f>
        <v>0.5103123602409478</v>
      </c>
      <c r="D210" s="14"/>
      <c r="E210" s="4"/>
      <c r="F210" s="14"/>
      <c r="G210" s="4"/>
    </row>
    <row r="211" spans="1:7" ht="29.25" customHeight="1">
      <c r="A211" s="27" t="s">
        <v>0</v>
      </c>
      <c r="B211" s="54">
        <v>92587</v>
      </c>
      <c r="C211" s="4">
        <f aca="true" t="shared" si="6" ref="C211:C231">B211/B$232</f>
        <v>0.008964621855273065</v>
      </c>
      <c r="D211" s="14"/>
      <c r="E211" s="4"/>
      <c r="F211" s="14"/>
      <c r="G211" s="4"/>
    </row>
    <row r="212" spans="1:7" ht="29.25" customHeight="1">
      <c r="A212" s="27" t="s">
        <v>1</v>
      </c>
      <c r="B212" s="54">
        <v>2458</v>
      </c>
      <c r="C212" s="4">
        <f t="shared" si="6"/>
        <v>0.00023799281238468895</v>
      </c>
      <c r="D212" s="14"/>
      <c r="E212" s="4"/>
      <c r="F212" s="14"/>
      <c r="G212" s="4"/>
    </row>
    <row r="213" spans="1:7" ht="29.25" customHeight="1">
      <c r="A213" s="27" t="s">
        <v>28</v>
      </c>
      <c r="B213" s="54">
        <v>30321</v>
      </c>
      <c r="C213" s="4">
        <f t="shared" si="6"/>
        <v>0.00293579335407492</v>
      </c>
      <c r="D213" s="14"/>
      <c r="E213" s="4"/>
      <c r="F213" s="14"/>
      <c r="G213" s="4"/>
    </row>
    <row r="214" spans="1:7" ht="29.25" customHeight="1">
      <c r="A214" s="27" t="s">
        <v>29</v>
      </c>
      <c r="B214" s="54">
        <v>34829</v>
      </c>
      <c r="C214" s="4">
        <f t="shared" si="6"/>
        <v>0.003372274883053837</v>
      </c>
      <c r="D214" s="14"/>
      <c r="E214" s="4"/>
      <c r="F214" s="14"/>
      <c r="G214" s="4"/>
    </row>
    <row r="215" spans="1:7" ht="29.25" customHeight="1">
      <c r="A215" s="27" t="s">
        <v>52</v>
      </c>
      <c r="B215" s="39">
        <v>152500</v>
      </c>
      <c r="C215" s="4">
        <f t="shared" si="6"/>
        <v>0.014765624039326715</v>
      </c>
      <c r="D215" s="39"/>
      <c r="E215" s="39"/>
      <c r="F215" s="14"/>
      <c r="G215" s="4"/>
    </row>
    <row r="216" spans="1:7" ht="29.25" customHeight="1">
      <c r="A216" s="27" t="s">
        <v>2</v>
      </c>
      <c r="B216" s="54">
        <v>706722</v>
      </c>
      <c r="C216" s="4">
        <f t="shared" si="6"/>
        <v>0.0684274842775151</v>
      </c>
      <c r="D216" s="14"/>
      <c r="E216" s="4"/>
      <c r="F216" s="14"/>
      <c r="G216" s="4"/>
    </row>
    <row r="217" spans="1:7" ht="29.25" customHeight="1">
      <c r="A217" s="27" t="s">
        <v>4</v>
      </c>
      <c r="B217" s="54">
        <v>1</v>
      </c>
      <c r="C217" s="4">
        <f t="shared" si="6"/>
        <v>9.682376419230632E-08</v>
      </c>
      <c r="D217" s="14"/>
      <c r="E217" s="4"/>
      <c r="F217" s="14"/>
      <c r="G217" s="4"/>
    </row>
    <row r="218" spans="1:7" ht="29.25" customHeight="1">
      <c r="A218" s="27" t="s">
        <v>49</v>
      </c>
      <c r="B218" s="54">
        <v>17324</v>
      </c>
      <c r="C218" s="4">
        <f t="shared" si="6"/>
        <v>0.0016773748908675149</v>
      </c>
      <c r="D218" s="14"/>
      <c r="E218" s="4"/>
      <c r="F218" s="14"/>
      <c r="G218" s="4"/>
    </row>
    <row r="219" spans="1:7" ht="29.25" customHeight="1">
      <c r="A219" s="27" t="s">
        <v>5</v>
      </c>
      <c r="B219" s="54">
        <v>136503</v>
      </c>
      <c r="C219" s="4">
        <f t="shared" si="6"/>
        <v>0.01321673428354239</v>
      </c>
      <c r="D219" s="14"/>
      <c r="E219" s="4"/>
      <c r="F219" s="14"/>
      <c r="G219" s="4"/>
    </row>
    <row r="220" spans="1:7" ht="29.25" customHeight="1">
      <c r="A220" s="27" t="s">
        <v>6</v>
      </c>
      <c r="B220" s="54">
        <v>20312</v>
      </c>
      <c r="C220" s="4">
        <f t="shared" si="6"/>
        <v>0.001966684298274126</v>
      </c>
      <c r="D220" s="14"/>
      <c r="E220" s="4"/>
      <c r="F220" s="14"/>
      <c r="G220" s="4"/>
    </row>
    <row r="221" spans="1:7" ht="29.25" customHeight="1">
      <c r="A221" s="27" t="s">
        <v>7</v>
      </c>
      <c r="B221" s="54">
        <v>4664</v>
      </c>
      <c r="C221" s="4">
        <f t="shared" si="6"/>
        <v>0.0004515860361929167</v>
      </c>
      <c r="D221" s="14"/>
      <c r="E221" s="4"/>
      <c r="F221" s="14"/>
      <c r="G221" s="4"/>
    </row>
    <row r="222" spans="1:7" ht="29.25" customHeight="1">
      <c r="A222" s="27" t="s">
        <v>8</v>
      </c>
      <c r="B222" s="54">
        <v>8205</v>
      </c>
      <c r="C222" s="4">
        <f t="shared" si="6"/>
        <v>0.0007944389851978734</v>
      </c>
      <c r="D222" s="14"/>
      <c r="E222" s="4"/>
      <c r="F222" s="14"/>
      <c r="G222" s="4"/>
    </row>
    <row r="223" spans="1:7" ht="29.25" customHeight="1">
      <c r="A223" s="27" t="s">
        <v>9</v>
      </c>
      <c r="B223" s="54">
        <v>100256</v>
      </c>
      <c r="C223" s="4">
        <f t="shared" si="6"/>
        <v>0.009707163302863864</v>
      </c>
      <c r="D223" s="14"/>
      <c r="E223" s="4"/>
      <c r="F223" s="14"/>
      <c r="G223" s="4"/>
    </row>
    <row r="224" spans="1:7" ht="29.25" customHeight="1">
      <c r="A224" s="27" t="s">
        <v>10</v>
      </c>
      <c r="B224" s="54">
        <v>1988541</v>
      </c>
      <c r="C224" s="4">
        <f t="shared" si="6"/>
        <v>0.19253802487073302</v>
      </c>
      <c r="D224" s="14"/>
      <c r="E224" s="4"/>
      <c r="F224" s="14"/>
      <c r="G224" s="4"/>
    </row>
    <row r="225" spans="1:7" ht="29.25" customHeight="1">
      <c r="A225" s="27" t="s">
        <v>11</v>
      </c>
      <c r="B225" s="54">
        <v>531498</v>
      </c>
      <c r="C225" s="4">
        <v>0.052</v>
      </c>
      <c r="D225" s="14"/>
      <c r="E225" s="4"/>
      <c r="F225" s="14"/>
      <c r="G225" s="4"/>
    </row>
    <row r="226" spans="1:7" ht="29.25" customHeight="1">
      <c r="A226" s="27" t="s">
        <v>12</v>
      </c>
      <c r="B226" s="54">
        <v>27777</v>
      </c>
      <c r="C226" s="4">
        <f t="shared" si="6"/>
        <v>0.002689473697969693</v>
      </c>
      <c r="D226" s="14"/>
      <c r="E226" s="4"/>
      <c r="F226" s="14"/>
      <c r="G226" s="4"/>
    </row>
    <row r="227" spans="1:7" ht="29.25" customHeight="1">
      <c r="A227" s="27" t="s">
        <v>30</v>
      </c>
      <c r="B227" s="54">
        <v>56617</v>
      </c>
      <c r="C227" s="4">
        <f t="shared" si="6"/>
        <v>0.0054818710572758075</v>
      </c>
      <c r="D227" s="14"/>
      <c r="E227" s="4"/>
      <c r="F227" s="14"/>
      <c r="G227" s="4"/>
    </row>
    <row r="228" spans="1:7" ht="29.25" customHeight="1">
      <c r="A228" s="27" t="s">
        <v>18</v>
      </c>
      <c r="B228" s="54">
        <v>453074</v>
      </c>
      <c r="C228" s="4">
        <f t="shared" si="6"/>
        <v>0.043868330137664995</v>
      </c>
      <c r="D228" s="14"/>
      <c r="E228" s="4"/>
      <c r="F228" s="14"/>
      <c r="G228" s="4"/>
    </row>
    <row r="229" spans="1:7" ht="29.25" customHeight="1">
      <c r="A229" s="27" t="s">
        <v>17</v>
      </c>
      <c r="B229" s="54">
        <v>260333</v>
      </c>
      <c r="C229" s="4">
        <f t="shared" si="6"/>
        <v>0.02520642100347568</v>
      </c>
      <c r="D229" s="14"/>
      <c r="E229" s="4"/>
      <c r="F229" s="14"/>
      <c r="G229" s="4"/>
    </row>
    <row r="230" spans="1:7" ht="29.25" customHeight="1">
      <c r="A230" s="27" t="s">
        <v>16</v>
      </c>
      <c r="B230" s="54">
        <v>297993</v>
      </c>
      <c r="C230" s="4">
        <f t="shared" si="6"/>
        <v>0.02885280396295794</v>
      </c>
      <c r="D230" s="14"/>
      <c r="E230" s="4"/>
      <c r="F230" s="14"/>
      <c r="G230" s="4"/>
    </row>
    <row r="231" spans="1:7" ht="27.75" customHeight="1" thickBot="1">
      <c r="A231" s="28" t="s">
        <v>15</v>
      </c>
      <c r="B231" s="55">
        <v>135000</v>
      </c>
      <c r="C231" s="4">
        <f t="shared" si="6"/>
        <v>0.013071208165961353</v>
      </c>
      <c r="D231" s="19"/>
      <c r="E231" s="20"/>
      <c r="F231" s="19"/>
      <c r="G231" s="20"/>
    </row>
    <row r="232" spans="1:7" ht="30" customHeight="1">
      <c r="A232" s="29" t="s">
        <v>20</v>
      </c>
      <c r="B232" s="56">
        <f>SUM(B210:B231)</f>
        <v>10328043</v>
      </c>
      <c r="C232" s="21">
        <f>SUM(C210:C231)</f>
        <v>1.0005383629793174</v>
      </c>
      <c r="D232" s="17"/>
      <c r="E232" s="21"/>
      <c r="F232" s="17"/>
      <c r="G232" s="21"/>
    </row>
  </sheetData>
  <sheetProtection/>
  <mergeCells count="49">
    <mergeCell ref="F154:G154"/>
    <mergeCell ref="A156:A157"/>
    <mergeCell ref="B156:C156"/>
    <mergeCell ref="D156:E156"/>
    <mergeCell ref="F156:G156"/>
    <mergeCell ref="A181:A182"/>
    <mergeCell ref="B181:C181"/>
    <mergeCell ref="D181:E181"/>
    <mergeCell ref="F181:G181"/>
    <mergeCell ref="F180:G180"/>
    <mergeCell ref="D28:E28"/>
    <mergeCell ref="F52:G52"/>
    <mergeCell ref="F28:G28"/>
    <mergeCell ref="A52:A53"/>
    <mergeCell ref="B52:C52"/>
    <mergeCell ref="A28:A29"/>
    <mergeCell ref="D1:E1"/>
    <mergeCell ref="B3:C3"/>
    <mergeCell ref="D3:E3"/>
    <mergeCell ref="F1:G1"/>
    <mergeCell ref="A3:A4"/>
    <mergeCell ref="D52:E52"/>
    <mergeCell ref="B28:C28"/>
    <mergeCell ref="F50:G50"/>
    <mergeCell ref="F3:G3"/>
    <mergeCell ref="F26:G26"/>
    <mergeCell ref="F76:G76"/>
    <mergeCell ref="A78:A79"/>
    <mergeCell ref="B78:C78"/>
    <mergeCell ref="D78:E78"/>
    <mergeCell ref="F78:G78"/>
    <mergeCell ref="D76:E76"/>
    <mergeCell ref="D128:E128"/>
    <mergeCell ref="D102:E102"/>
    <mergeCell ref="F102:G102"/>
    <mergeCell ref="A104:A105"/>
    <mergeCell ref="B104:C104"/>
    <mergeCell ref="D104:E104"/>
    <mergeCell ref="F104:G104"/>
    <mergeCell ref="F207:G207"/>
    <mergeCell ref="A208:A209"/>
    <mergeCell ref="B208:C208"/>
    <mergeCell ref="D208:E208"/>
    <mergeCell ref="F208:G208"/>
    <mergeCell ref="F128:G128"/>
    <mergeCell ref="A130:A131"/>
    <mergeCell ref="B130:C130"/>
    <mergeCell ref="D130:E130"/>
    <mergeCell ref="F130:G130"/>
  </mergeCells>
  <printOptions/>
  <pageMargins left="0.5905511811023623" right="0.5118110236220472" top="1.42" bottom="0.62" header="1.01" footer="0.31496062992125984"/>
  <pageSetup horizontalDpi="300" verticalDpi="300" orientation="portrait" paperSize="9" scale="73" r:id="rId1"/>
  <headerFooter alignWithMargins="0">
    <oddHeader>&amp;L&amp;18一般会計歳入決算額&amp;11（主要施策）</oddHeader>
  </headerFooter>
  <rowBreaks count="8" manualBreakCount="8">
    <brk id="25" max="255" man="1"/>
    <brk id="49" max="255" man="1"/>
    <brk id="75" max="255" man="1"/>
    <brk id="101" max="255" man="1"/>
    <brk id="127" max="255" man="1"/>
    <brk id="153" max="255" man="1"/>
    <brk id="178" max="255" man="1"/>
    <brk id="205" max="255" man="1"/>
  </rowBreaks>
  <ignoredErrors>
    <ignoredError sqref="C1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2022-08-18T01:51:16Z</cp:lastPrinted>
  <dcterms:created xsi:type="dcterms:W3CDTF">2001-04-09T10:03:22Z</dcterms:created>
  <dcterms:modified xsi:type="dcterms:W3CDTF">2022-10-28T06:52:55Z</dcterms:modified>
  <cp:category/>
  <cp:version/>
  <cp:contentType/>
  <cp:contentStatus/>
</cp:coreProperties>
</file>