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6450" activeTab="0"/>
  </bookViews>
  <sheets>
    <sheet name="目的別一般会計歳出" sheetId="1" r:id="rId1"/>
  </sheets>
  <definedNames>
    <definedName name="_xlnm.Print_Area" localSheetId="0">'目的別一般会計歳出'!$A$1:$G$182</definedName>
    <definedName name="_xlnm.Print_Titles" localSheetId="0">'目的別一般会計歳出'!$1:$1</definedName>
  </definedNames>
  <calcPr fullCalcOnLoad="1"/>
</workbook>
</file>

<file path=xl/sharedStrings.xml><?xml version="1.0" encoding="utf-8"?>
<sst xmlns="http://schemas.openxmlformats.org/spreadsheetml/2006/main" count="211" uniqueCount="43">
  <si>
    <t>決算額</t>
  </si>
  <si>
    <t>構成比</t>
  </si>
  <si>
    <t>災害復旧費</t>
  </si>
  <si>
    <t>諸支出金</t>
  </si>
  <si>
    <t>歳出合計</t>
  </si>
  <si>
    <t>議　会　費</t>
  </si>
  <si>
    <t>総　務　費</t>
  </si>
  <si>
    <t>民　生　費</t>
  </si>
  <si>
    <t>衛　生　費</t>
  </si>
  <si>
    <t>労　働　費</t>
  </si>
  <si>
    <t>農　業　費</t>
  </si>
  <si>
    <t>商　工　費</t>
  </si>
  <si>
    <t>土　木　費</t>
  </si>
  <si>
    <t>消　防　費</t>
  </si>
  <si>
    <t>教　育　費</t>
  </si>
  <si>
    <t>公　債　費</t>
  </si>
  <si>
    <t>平成12年度</t>
  </si>
  <si>
    <r>
      <t>目的別一般会計歳出決算額</t>
    </r>
    <r>
      <rPr>
        <sz val="10"/>
        <rFont val="ＭＳ Ｐゴシック"/>
        <family val="3"/>
      </rPr>
      <t>(主要施策）</t>
    </r>
  </si>
  <si>
    <t>平成13年度</t>
  </si>
  <si>
    <t xml:space="preserve">                  単位：千円・％</t>
  </si>
  <si>
    <t>平成14年度</t>
  </si>
  <si>
    <t>平成15年度</t>
  </si>
  <si>
    <t>平成16年度</t>
  </si>
  <si>
    <t>平成17年度</t>
  </si>
  <si>
    <t>平成9年度</t>
  </si>
  <si>
    <t>平成10年度</t>
  </si>
  <si>
    <t>平成11年度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</si>
  <si>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</si>
  <si>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</si>
  <si>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</si>
  <si>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</si>
  <si>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</si>
  <si>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</si>
  <si>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</si>
  <si>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</si>
  <si>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</si>
  <si>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</si>
  <si>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</si>
  <si>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</si>
  <si>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</si>
  <si>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</si>
  <si>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</si>
  <si>
    <t>令和3年度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</si>
</sst>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 "/>
    <numFmt numFmtId="178" formatCode="#,##0.0_ "/>
    <numFmt numFmtId="179" formatCode="0_);[Red]\(0\)"/>
    <numFmt numFmtId="180" formatCode="0.0_);[Red]\(0.0\)"/>
    <numFmt numFmtId="181" formatCode="0.0_ "/>
    <numFmt numFmtId="182" formatCode="0.0%"/>
    <numFmt numFmtId="183" formatCode="#,##0_);[Red]\(#,##0\)"/>
    <numFmt numFmtId="184" formatCode="#,##0;&quot;▲ &quot;#,##0"/>
    <numFmt numFmtId="185" formatCode="0.00_ "/>
    <numFmt numFmtId="186" formatCode="#,##0.00_ ;[Red]\-#,##0.00\ "/>
    <numFmt numFmtId="187" formatCode="#,##0.0_ ;[Red]\-#,##0.0\ "/>
    <numFmt numFmtId="188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177" fontId="6" fillId="0" borderId="11" xfId="0" applyNumberFormat="1" applyFont="1" applyBorder="1" applyAlignment="1">
      <alignment vertical="center"/>
    </xf>
    <xf numFmtId="182" fontId="6" fillId="0" borderId="1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82" fontId="6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6" fillId="0" borderId="12" xfId="0" applyNumberFormat="1" applyFont="1" applyBorder="1" applyAlignment="1">
      <alignment vertical="center"/>
    </xf>
    <xf numFmtId="182" fontId="6" fillId="0" borderId="12" xfId="0" applyNumberFormat="1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/>
    </xf>
    <xf numFmtId="182" fontId="0" fillId="0" borderId="0" xfId="0" applyNumberFormat="1" applyAlignment="1">
      <alignment/>
    </xf>
    <xf numFmtId="182" fontId="6" fillId="0" borderId="13" xfId="0" applyNumberFormat="1" applyFont="1" applyBorder="1" applyAlignment="1">
      <alignment vertical="center"/>
    </xf>
    <xf numFmtId="182" fontId="6" fillId="0" borderId="14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9" fontId="6" fillId="0" borderId="1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view="pageBreakPreview" zoomScaleNormal="75" zoomScaleSheetLayoutView="100" zoomScalePageLayoutView="0" workbookViewId="0" topLeftCell="A166">
      <selection activeCell="E178" sqref="E178"/>
    </sheetView>
  </sheetViews>
  <sheetFormatPr defaultColWidth="9.00390625" defaultRowHeight="13.5"/>
  <cols>
    <col min="1" max="1" width="14.00390625" style="0" customWidth="1"/>
    <col min="2" max="2" width="14.125" style="0" customWidth="1"/>
    <col min="3" max="3" width="9.125" style="0" bestFit="1" customWidth="1"/>
    <col min="4" max="4" width="13.625" style="0" customWidth="1"/>
    <col min="5" max="5" width="9.875" style="0" bestFit="1" customWidth="1"/>
    <col min="6" max="6" width="13.625" style="0" customWidth="1"/>
    <col min="7" max="7" width="9.25390625" style="0" customWidth="1"/>
  </cols>
  <sheetData>
    <row r="1" ht="21">
      <c r="A1" s="2" t="s">
        <v>17</v>
      </c>
    </row>
    <row r="2" ht="39" customHeight="1">
      <c r="F2" s="12" t="s">
        <v>19</v>
      </c>
    </row>
    <row r="3" ht="17.25" customHeight="1"/>
    <row r="4" spans="1:7" ht="39" customHeight="1">
      <c r="A4" s="21"/>
      <c r="B4" s="22" t="s">
        <v>24</v>
      </c>
      <c r="C4" s="23"/>
      <c r="D4" s="24" t="s">
        <v>25</v>
      </c>
      <c r="E4" s="25"/>
      <c r="F4" s="22" t="s">
        <v>26</v>
      </c>
      <c r="G4" s="23"/>
    </row>
    <row r="5" spans="1:7" ht="39" customHeight="1">
      <c r="A5" s="21"/>
      <c r="B5" s="11" t="s">
        <v>0</v>
      </c>
      <c r="C5" s="11" t="s">
        <v>1</v>
      </c>
      <c r="D5" s="11" t="s">
        <v>0</v>
      </c>
      <c r="E5" s="11" t="s">
        <v>1</v>
      </c>
      <c r="F5" s="11" t="s">
        <v>0</v>
      </c>
      <c r="G5" s="11" t="s">
        <v>1</v>
      </c>
    </row>
    <row r="6" spans="1:7" ht="39" customHeight="1">
      <c r="A6" s="1" t="s">
        <v>5</v>
      </c>
      <c r="B6" s="3">
        <v>150371</v>
      </c>
      <c r="C6" s="4">
        <f>B6/B19</f>
        <v>0.020250579219006463</v>
      </c>
      <c r="D6" s="3">
        <v>150887</v>
      </c>
      <c r="E6" s="4">
        <f>D6/D19</f>
        <v>0.017689228922329506</v>
      </c>
      <c r="F6" s="3">
        <v>139657</v>
      </c>
      <c r="G6" s="4">
        <f>F6/F19</f>
        <v>0.01994009846331156</v>
      </c>
    </row>
    <row r="7" spans="1:7" ht="39" customHeight="1">
      <c r="A7" s="1" t="s">
        <v>6</v>
      </c>
      <c r="B7" s="5">
        <v>1043596</v>
      </c>
      <c r="C7" s="6">
        <v>0.141</v>
      </c>
      <c r="D7" s="5">
        <v>952267</v>
      </c>
      <c r="E7" s="6">
        <v>0.111</v>
      </c>
      <c r="F7" s="5">
        <v>1021346</v>
      </c>
      <c r="G7" s="6">
        <f>F7/F19</f>
        <v>0.14582684580872715</v>
      </c>
    </row>
    <row r="8" spans="1:7" ht="39" customHeight="1">
      <c r="A8" s="1" t="s">
        <v>7</v>
      </c>
      <c r="B8" s="5">
        <v>1541979</v>
      </c>
      <c r="C8" s="6">
        <f>B8/B19</f>
        <v>0.20765950810691136</v>
      </c>
      <c r="D8" s="5">
        <v>1750366</v>
      </c>
      <c r="E8" s="6">
        <f>D8/D19</f>
        <v>0.2052040591426843</v>
      </c>
      <c r="F8" s="5">
        <v>1848833</v>
      </c>
      <c r="G8" s="6">
        <f>F8/F19</f>
        <v>0.26397468127068247</v>
      </c>
    </row>
    <row r="9" spans="1:7" ht="39" customHeight="1">
      <c r="A9" s="1" t="s">
        <v>8</v>
      </c>
      <c r="B9" s="5">
        <v>1403452</v>
      </c>
      <c r="C9" s="6">
        <f>B9/B19</f>
        <v>0.18900396955578574</v>
      </c>
      <c r="D9" s="5">
        <v>1982247</v>
      </c>
      <c r="E9" s="6">
        <f>D9/D19</f>
        <v>0.23238861508016526</v>
      </c>
      <c r="F9" s="5">
        <v>648533</v>
      </c>
      <c r="G9" s="6">
        <f>F9/F19</f>
        <v>0.09259694735463911</v>
      </c>
    </row>
    <row r="10" spans="1:7" ht="39" customHeight="1">
      <c r="A10" s="1" t="s">
        <v>9</v>
      </c>
      <c r="B10" s="5">
        <v>6733</v>
      </c>
      <c r="C10" s="6">
        <f>B10/B19</f>
        <v>0.0009067383330666852</v>
      </c>
      <c r="D10" s="5">
        <v>6548</v>
      </c>
      <c r="E10" s="6">
        <f>D10/D19</f>
        <v>0.0007676544101441052</v>
      </c>
      <c r="F10" s="5">
        <v>6682</v>
      </c>
      <c r="G10" s="6">
        <f>F10/F19</f>
        <v>0.0009540498358968604</v>
      </c>
    </row>
    <row r="11" spans="1:7" ht="39" customHeight="1">
      <c r="A11" s="1" t="s">
        <v>10</v>
      </c>
      <c r="B11" s="5">
        <v>315623</v>
      </c>
      <c r="C11" s="6">
        <v>0.042</v>
      </c>
      <c r="D11" s="5">
        <v>270035</v>
      </c>
      <c r="E11" s="6">
        <f>D11/D19</f>
        <v>0.0316575379723982</v>
      </c>
      <c r="F11" s="5">
        <v>224972</v>
      </c>
      <c r="G11" s="6">
        <f>F11/F19</f>
        <v>0.03212129597147388</v>
      </c>
    </row>
    <row r="12" spans="1:7" ht="39" customHeight="1">
      <c r="A12" s="1" t="s">
        <v>11</v>
      </c>
      <c r="B12" s="5">
        <v>110996</v>
      </c>
      <c r="C12" s="6">
        <f>B12/B19</f>
        <v>0.01494791742418978</v>
      </c>
      <c r="D12" s="5">
        <v>146814</v>
      </c>
      <c r="E12" s="6">
        <f>D12/D19</f>
        <v>0.017211730997388007</v>
      </c>
      <c r="F12" s="5">
        <v>120369</v>
      </c>
      <c r="G12" s="6">
        <f>F12/F19</f>
        <v>0.01718617550090829</v>
      </c>
    </row>
    <row r="13" spans="1:7" ht="39" customHeight="1">
      <c r="A13" s="1" t="s">
        <v>12</v>
      </c>
      <c r="B13" s="5">
        <v>1267712</v>
      </c>
      <c r="C13" s="6">
        <f>B13/B19</f>
        <v>0.17072375845665136</v>
      </c>
      <c r="D13" s="5">
        <v>1619414</v>
      </c>
      <c r="E13" s="6">
        <f>D13/D19</f>
        <v>0.18985190881935032</v>
      </c>
      <c r="F13" s="5">
        <v>1224975</v>
      </c>
      <c r="G13" s="6">
        <f>F13/F19</f>
        <v>0.17490080780122066</v>
      </c>
    </row>
    <row r="14" spans="1:7" ht="39" customHeight="1">
      <c r="A14" s="1" t="s">
        <v>13</v>
      </c>
      <c r="B14" s="5">
        <v>324694</v>
      </c>
      <c r="C14" s="6">
        <f>B14/B19</f>
        <v>0.04372679285857037</v>
      </c>
      <c r="D14" s="5">
        <v>338782</v>
      </c>
      <c r="E14" s="6">
        <f>D14/D19</f>
        <v>0.039717088634306695</v>
      </c>
      <c r="F14" s="5">
        <v>366921</v>
      </c>
      <c r="G14" s="6">
        <f>F14/F19</f>
        <v>0.05238864409415024</v>
      </c>
    </row>
    <row r="15" spans="1:7" ht="39" customHeight="1">
      <c r="A15" s="1" t="s">
        <v>14</v>
      </c>
      <c r="B15" s="5">
        <v>892833</v>
      </c>
      <c r="C15" s="6">
        <f>B15/B19</f>
        <v>0.12023851271750004</v>
      </c>
      <c r="D15" s="5">
        <v>929340</v>
      </c>
      <c r="E15" s="6">
        <f>D15/D19</f>
        <v>0.10895112240734922</v>
      </c>
      <c r="F15" s="5">
        <v>952865</v>
      </c>
      <c r="G15" s="6">
        <f>F15/F19</f>
        <v>0.1360491913920775</v>
      </c>
    </row>
    <row r="16" spans="1:7" ht="39" customHeight="1">
      <c r="A16" s="1" t="s">
        <v>2</v>
      </c>
      <c r="B16" s="5">
        <v>0</v>
      </c>
      <c r="C16" s="6">
        <f>B16/B19</f>
        <v>0</v>
      </c>
      <c r="D16" s="5">
        <v>0</v>
      </c>
      <c r="E16" s="6">
        <f>D16/D19</f>
        <v>0</v>
      </c>
      <c r="F16" s="5">
        <v>0</v>
      </c>
      <c r="G16" s="6">
        <f>F16/F19</f>
        <v>0</v>
      </c>
    </row>
    <row r="17" spans="1:7" ht="39" customHeight="1">
      <c r="A17" s="1" t="s">
        <v>15</v>
      </c>
      <c r="B17" s="5">
        <v>367527</v>
      </c>
      <c r="C17" s="6">
        <f>B17/B19</f>
        <v>0.04949514619590073</v>
      </c>
      <c r="D17" s="5">
        <v>383180</v>
      </c>
      <c r="E17" s="6">
        <f>D17/D19</f>
        <v>0.04492208565653913</v>
      </c>
      <c r="F17" s="5">
        <v>416656</v>
      </c>
      <c r="G17" s="6">
        <f>F17/F19</f>
        <v>0.05948976181164955</v>
      </c>
    </row>
    <row r="18" spans="1:7" ht="39" customHeight="1" thickBot="1">
      <c r="A18" s="8" t="s">
        <v>3</v>
      </c>
      <c r="B18" s="9">
        <v>0</v>
      </c>
      <c r="C18" s="10">
        <f>B18/B19</f>
        <v>0</v>
      </c>
      <c r="D18" s="9">
        <v>0</v>
      </c>
      <c r="E18" s="10">
        <f>D18/D19</f>
        <v>0</v>
      </c>
      <c r="F18" s="9">
        <v>32018</v>
      </c>
      <c r="G18" s="10">
        <f>F18/F19</f>
        <v>0.004571500695262747</v>
      </c>
    </row>
    <row r="19" spans="1:7" ht="39" customHeight="1">
      <c r="A19" s="7" t="s">
        <v>4</v>
      </c>
      <c r="B19" s="3">
        <f>SUM(B6:B18)</f>
        <v>7425516</v>
      </c>
      <c r="C19" s="4">
        <f>B19/B19</f>
        <v>1</v>
      </c>
      <c r="D19" s="3">
        <f>SUM(D6:D18)</f>
        <v>8529880</v>
      </c>
      <c r="E19" s="4">
        <f>D19/D19</f>
        <v>1</v>
      </c>
      <c r="F19" s="3">
        <f>SUM(F6:F18)</f>
        <v>7003827</v>
      </c>
      <c r="G19" s="4">
        <f>F19/F19</f>
        <v>1</v>
      </c>
    </row>
    <row r="20" ht="39" customHeight="1"/>
    <row r="21" ht="39" customHeight="1"/>
    <row r="22" ht="39" customHeight="1">
      <c r="F22" s="12" t="s">
        <v>19</v>
      </c>
    </row>
    <row r="23" ht="17.25" customHeight="1"/>
    <row r="24" spans="1:7" ht="39" customHeight="1">
      <c r="A24" s="21"/>
      <c r="B24" s="22" t="s">
        <v>16</v>
      </c>
      <c r="C24" s="23"/>
      <c r="D24" s="22" t="s">
        <v>18</v>
      </c>
      <c r="E24" s="23"/>
      <c r="F24" s="22" t="s">
        <v>20</v>
      </c>
      <c r="G24" s="23"/>
    </row>
    <row r="25" spans="1:7" ht="39" customHeight="1">
      <c r="A25" s="21"/>
      <c r="B25" s="11" t="s">
        <v>0</v>
      </c>
      <c r="C25" s="11" t="s">
        <v>1</v>
      </c>
      <c r="D25" s="11" t="s">
        <v>0</v>
      </c>
      <c r="E25" s="11" t="s">
        <v>1</v>
      </c>
      <c r="F25" s="11" t="s">
        <v>0</v>
      </c>
      <c r="G25" s="11" t="s">
        <v>1</v>
      </c>
    </row>
    <row r="26" spans="1:7" ht="39" customHeight="1">
      <c r="A26" s="1" t="s">
        <v>5</v>
      </c>
      <c r="B26" s="3">
        <v>142471</v>
      </c>
      <c r="C26" s="4">
        <f>B26/B39</f>
        <v>0.019458578117441193</v>
      </c>
      <c r="D26" s="3">
        <v>141604</v>
      </c>
      <c r="E26" s="4">
        <f>D26/D39</f>
        <v>0.019241279095837616</v>
      </c>
      <c r="F26" s="3">
        <v>140350</v>
      </c>
      <c r="G26" s="4">
        <f>F26/F39</f>
        <v>0.020128284649942096</v>
      </c>
    </row>
    <row r="27" spans="1:7" ht="39" customHeight="1">
      <c r="A27" s="1" t="s">
        <v>6</v>
      </c>
      <c r="B27" s="5">
        <v>1221672</v>
      </c>
      <c r="C27" s="6">
        <f>B27/B39</f>
        <v>0.16685500941167408</v>
      </c>
      <c r="D27" s="5">
        <v>1163109</v>
      </c>
      <c r="E27" s="6">
        <f>D27/D39</f>
        <v>0.15804429880427526</v>
      </c>
      <c r="F27" s="5">
        <v>1041806</v>
      </c>
      <c r="G27" s="6">
        <f>F27/F39</f>
        <v>0.14941052880668027</v>
      </c>
    </row>
    <row r="28" spans="1:7" ht="39" customHeight="1">
      <c r="A28" s="1" t="s">
        <v>7</v>
      </c>
      <c r="B28" s="5">
        <v>1768381</v>
      </c>
      <c r="C28" s="6">
        <v>0.241</v>
      </c>
      <c r="D28" s="5">
        <v>1849042</v>
      </c>
      <c r="E28" s="6">
        <f>D28/D39</f>
        <v>0.2512494928245373</v>
      </c>
      <c r="F28" s="5">
        <v>1454203</v>
      </c>
      <c r="G28" s="6">
        <v>0.208</v>
      </c>
    </row>
    <row r="29" spans="1:7" ht="39" customHeight="1">
      <c r="A29" s="1" t="s">
        <v>8</v>
      </c>
      <c r="B29" s="5">
        <v>678952</v>
      </c>
      <c r="C29" s="6">
        <f>B29/B39</f>
        <v>0.09273073488634834</v>
      </c>
      <c r="D29" s="5">
        <v>673065</v>
      </c>
      <c r="E29" s="6">
        <f>D29/D39</f>
        <v>0.09145667858704518</v>
      </c>
      <c r="F29" s="5">
        <v>618149</v>
      </c>
      <c r="G29" s="6">
        <f>F29/F39</f>
        <v>0.08865179214874996</v>
      </c>
    </row>
    <row r="30" spans="1:7" ht="39" customHeight="1">
      <c r="A30" s="1" t="s">
        <v>9</v>
      </c>
      <c r="B30" s="5">
        <v>6681</v>
      </c>
      <c r="C30" s="6">
        <f>B30/B39</f>
        <v>0.0009124857718597091</v>
      </c>
      <c r="D30" s="5">
        <v>6494</v>
      </c>
      <c r="E30" s="6">
        <f>D30/D39</f>
        <v>0.0008824105706644548</v>
      </c>
      <c r="F30" s="5">
        <v>6409</v>
      </c>
      <c r="G30" s="6">
        <f>F30/F39</f>
        <v>0.0009191462509546055</v>
      </c>
    </row>
    <row r="31" spans="1:7" ht="39" customHeight="1">
      <c r="A31" s="1" t="s">
        <v>10</v>
      </c>
      <c r="B31" s="5">
        <v>119795</v>
      </c>
      <c r="C31" s="6">
        <f>B31/B39</f>
        <v>0.01636150771440411</v>
      </c>
      <c r="D31" s="5">
        <v>165555</v>
      </c>
      <c r="E31" s="6">
        <v>0.023</v>
      </c>
      <c r="F31" s="5">
        <v>199559</v>
      </c>
      <c r="G31" s="6">
        <f>F31/F39</f>
        <v>0.028619738913129994</v>
      </c>
    </row>
    <row r="32" spans="1:7" ht="39" customHeight="1">
      <c r="A32" s="1" t="s">
        <v>11</v>
      </c>
      <c r="B32" s="5">
        <v>115195</v>
      </c>
      <c r="C32" s="6">
        <f>B32/B39</f>
        <v>0.01573324330031121</v>
      </c>
      <c r="D32" s="5">
        <v>116531</v>
      </c>
      <c r="E32" s="6">
        <f>D32/D39</f>
        <v>0.015834337266723068</v>
      </c>
      <c r="F32" s="5">
        <v>118430</v>
      </c>
      <c r="G32" s="6">
        <f>F32/F39</f>
        <v>0.016984629505469487</v>
      </c>
    </row>
    <row r="33" spans="1:7" ht="39" customHeight="1">
      <c r="A33" s="1" t="s">
        <v>12</v>
      </c>
      <c r="B33" s="5">
        <v>1410768</v>
      </c>
      <c r="C33" s="6">
        <f>B33/B39</f>
        <v>0.19268159368282864</v>
      </c>
      <c r="D33" s="5">
        <v>1105630</v>
      </c>
      <c r="E33" s="6">
        <f>D33/D39</f>
        <v>0.1502340004994982</v>
      </c>
      <c r="F33" s="5">
        <v>1141453</v>
      </c>
      <c r="G33" s="6">
        <f>F33/F39</f>
        <v>0.16370139578575243</v>
      </c>
    </row>
    <row r="34" spans="1:7" ht="39" customHeight="1">
      <c r="A34" s="1" t="s">
        <v>13</v>
      </c>
      <c r="B34" s="5">
        <v>359960</v>
      </c>
      <c r="C34" s="6">
        <f>B34/B39</f>
        <v>0.049163056194973936</v>
      </c>
      <c r="D34" s="5">
        <v>379144</v>
      </c>
      <c r="E34" s="6">
        <f>D34/D39</f>
        <v>0.05151842830366555</v>
      </c>
      <c r="F34" s="5">
        <v>418240</v>
      </c>
      <c r="G34" s="6">
        <f>F34/F39</f>
        <v>0.05998185801205402</v>
      </c>
    </row>
    <row r="35" spans="1:7" ht="39" customHeight="1">
      <c r="A35" s="1" t="s">
        <v>14</v>
      </c>
      <c r="B35" s="5">
        <v>1030962</v>
      </c>
      <c r="C35" s="6">
        <f>B35/B39</f>
        <v>0.1408079862787052</v>
      </c>
      <c r="D35" s="5">
        <v>1298868</v>
      </c>
      <c r="E35" s="6">
        <f>D35/D39</f>
        <v>0.17649135403415447</v>
      </c>
      <c r="F35" s="5">
        <v>1440640</v>
      </c>
      <c r="G35" s="6">
        <f>F35/F39</f>
        <v>0.20660927679438962</v>
      </c>
    </row>
    <row r="36" spans="1:7" ht="39" customHeight="1">
      <c r="A36" s="1" t="s">
        <v>2</v>
      </c>
      <c r="B36" s="5">
        <v>36505</v>
      </c>
      <c r="C36" s="6">
        <f>B36/B39</f>
        <v>0.004985824442708978</v>
      </c>
      <c r="D36" s="5">
        <v>27154</v>
      </c>
      <c r="E36" s="6">
        <f>D36/D39</f>
        <v>0.003689709983957901</v>
      </c>
      <c r="F36" s="5">
        <v>0</v>
      </c>
      <c r="G36" s="6">
        <f>F36/F39</f>
        <v>0</v>
      </c>
    </row>
    <row r="37" spans="1:7" ht="39" customHeight="1">
      <c r="A37" s="1" t="s">
        <v>15</v>
      </c>
      <c r="B37" s="5">
        <v>430416</v>
      </c>
      <c r="C37" s="6">
        <f>B37/B39</f>
        <v>0.05878588175134988</v>
      </c>
      <c r="D37" s="5">
        <v>418897</v>
      </c>
      <c r="E37" s="6">
        <f>D37/D39</f>
        <v>0.05692010175848909</v>
      </c>
      <c r="F37" s="5">
        <v>393536</v>
      </c>
      <c r="G37" s="6">
        <f>F37/F39</f>
        <v>0.05643893571784548</v>
      </c>
    </row>
    <row r="38" spans="1:7" ht="39" customHeight="1" thickBot="1">
      <c r="A38" s="8" t="s">
        <v>3</v>
      </c>
      <c r="B38" s="9">
        <v>0</v>
      </c>
      <c r="C38" s="10">
        <f>B38/B39</f>
        <v>0</v>
      </c>
      <c r="D38" s="9">
        <v>14293</v>
      </c>
      <c r="E38" s="10">
        <f>D38/D39</f>
        <v>0.0019421457170475907</v>
      </c>
      <c r="F38" s="9">
        <v>0</v>
      </c>
      <c r="G38" s="10">
        <f>F38/F39</f>
        <v>0</v>
      </c>
    </row>
    <row r="39" spans="1:7" ht="39" customHeight="1">
      <c r="A39" s="7" t="s">
        <v>4</v>
      </c>
      <c r="B39" s="3">
        <f>SUM(B26:B38)</f>
        <v>7321758</v>
      </c>
      <c r="C39" s="4">
        <f>B39/B39</f>
        <v>1</v>
      </c>
      <c r="D39" s="3">
        <f>SUM(D26:D38)</f>
        <v>7359386</v>
      </c>
      <c r="E39" s="4">
        <f>D39/D39</f>
        <v>1</v>
      </c>
      <c r="F39" s="3">
        <f>SUM(F26:F38)</f>
        <v>6972775</v>
      </c>
      <c r="G39" s="4">
        <f>F39/F39</f>
        <v>1</v>
      </c>
    </row>
    <row r="40" ht="39" customHeight="1"/>
    <row r="41" ht="39" customHeight="1"/>
    <row r="42" ht="39" customHeight="1">
      <c r="F42" s="12" t="s">
        <v>19</v>
      </c>
    </row>
    <row r="43" ht="17.25" customHeight="1"/>
    <row r="44" spans="1:7" ht="39" customHeight="1">
      <c r="A44" s="21"/>
      <c r="B44" s="22" t="s">
        <v>21</v>
      </c>
      <c r="C44" s="23"/>
      <c r="D44" s="22" t="s">
        <v>22</v>
      </c>
      <c r="E44" s="23"/>
      <c r="F44" s="22" t="s">
        <v>23</v>
      </c>
      <c r="G44" s="23"/>
    </row>
    <row r="45" spans="1:7" ht="39" customHeight="1">
      <c r="A45" s="21"/>
      <c r="B45" s="11" t="s">
        <v>0</v>
      </c>
      <c r="C45" s="11" t="s">
        <v>1</v>
      </c>
      <c r="D45" s="11" t="s">
        <v>0</v>
      </c>
      <c r="E45" s="11" t="s">
        <v>1</v>
      </c>
      <c r="F45" s="11" t="s">
        <v>0</v>
      </c>
      <c r="G45" s="11" t="s">
        <v>1</v>
      </c>
    </row>
    <row r="46" spans="1:7" ht="39" customHeight="1">
      <c r="A46" s="1" t="s">
        <v>5</v>
      </c>
      <c r="B46" s="3">
        <v>136102</v>
      </c>
      <c r="C46" s="4">
        <f>B46/B59</f>
        <v>0.019038189683607</v>
      </c>
      <c r="D46" s="3">
        <v>138706</v>
      </c>
      <c r="E46" s="4">
        <f>D46/D59</f>
        <v>0.018746893955151854</v>
      </c>
      <c r="F46" s="3">
        <v>137539</v>
      </c>
      <c r="G46" s="4">
        <f>ROUND(F46/$F$59,3)</f>
        <v>0.019</v>
      </c>
    </row>
    <row r="47" spans="1:7" ht="39" customHeight="1">
      <c r="A47" s="1" t="s">
        <v>6</v>
      </c>
      <c r="B47" s="5">
        <v>1082331</v>
      </c>
      <c r="C47" s="6">
        <f>B47/B59</f>
        <v>0.15139838414165885</v>
      </c>
      <c r="D47" s="5">
        <v>1139740</v>
      </c>
      <c r="E47" s="6">
        <f>D47/D59</f>
        <v>0.154042254238784</v>
      </c>
      <c r="F47" s="5">
        <v>1208992</v>
      </c>
      <c r="G47" s="4">
        <f aca="true" t="shared" si="0" ref="G47:G58">ROUND(F47/$F$59,3)</f>
        <v>0.168</v>
      </c>
    </row>
    <row r="48" spans="1:7" ht="39" customHeight="1">
      <c r="A48" s="1" t="s">
        <v>7</v>
      </c>
      <c r="B48" s="5">
        <v>1768234</v>
      </c>
      <c r="C48" s="6">
        <f>B48/B59</f>
        <v>0.24734371498584257</v>
      </c>
      <c r="D48" s="5">
        <v>1770752</v>
      </c>
      <c r="E48" s="6">
        <f>D48/D59</f>
        <v>0.2393270656271038</v>
      </c>
      <c r="F48" s="5">
        <v>1677679</v>
      </c>
      <c r="G48" s="4">
        <f t="shared" si="0"/>
        <v>0.233</v>
      </c>
    </row>
    <row r="49" spans="1:7" ht="39" customHeight="1">
      <c r="A49" s="1" t="s">
        <v>8</v>
      </c>
      <c r="B49" s="5">
        <v>653589</v>
      </c>
      <c r="C49" s="6">
        <v>0.092</v>
      </c>
      <c r="D49" s="5">
        <v>587238</v>
      </c>
      <c r="E49" s="6">
        <v>0.079</v>
      </c>
      <c r="F49" s="5">
        <v>607683</v>
      </c>
      <c r="G49" s="4">
        <v>0.085</v>
      </c>
    </row>
    <row r="50" spans="1:7" ht="39" customHeight="1">
      <c r="A50" s="1" t="s">
        <v>9</v>
      </c>
      <c r="B50" s="5">
        <v>6290</v>
      </c>
      <c r="C50" s="6">
        <f>B50/B59</f>
        <v>0.0008798563805813878</v>
      </c>
      <c r="D50" s="5">
        <v>6231</v>
      </c>
      <c r="E50" s="6">
        <f>D50/D59</f>
        <v>0.0008421546020687729</v>
      </c>
      <c r="F50" s="5">
        <v>6082</v>
      </c>
      <c r="G50" s="4">
        <f t="shared" si="0"/>
        <v>0.001</v>
      </c>
    </row>
    <row r="51" spans="1:7" ht="39" customHeight="1">
      <c r="A51" s="1" t="s">
        <v>10</v>
      </c>
      <c r="B51" s="5">
        <v>177735</v>
      </c>
      <c r="C51" s="6">
        <f>B51/B59</f>
        <v>0.024861887726968675</v>
      </c>
      <c r="D51" s="5">
        <v>221209</v>
      </c>
      <c r="E51" s="6">
        <f>D51/D59</f>
        <v>0.029897637196121197</v>
      </c>
      <c r="F51" s="5">
        <v>190541</v>
      </c>
      <c r="G51" s="4">
        <v>0.027</v>
      </c>
    </row>
    <row r="52" spans="1:7" ht="39" customHeight="1">
      <c r="A52" s="1" t="s">
        <v>11</v>
      </c>
      <c r="B52" s="5">
        <v>127049</v>
      </c>
      <c r="C52" s="6">
        <f>B52/B59</f>
        <v>0.01777183995174638</v>
      </c>
      <c r="D52" s="5">
        <v>124701</v>
      </c>
      <c r="E52" s="6">
        <f>D52/D59</f>
        <v>0.016854039645735522</v>
      </c>
      <c r="F52" s="5">
        <v>153729</v>
      </c>
      <c r="G52" s="4">
        <f t="shared" si="0"/>
        <v>0.021</v>
      </c>
    </row>
    <row r="53" spans="1:7" ht="39" customHeight="1">
      <c r="A53" s="1" t="s">
        <v>12</v>
      </c>
      <c r="B53" s="5">
        <v>1039595</v>
      </c>
      <c r="C53" s="6">
        <f>B53/B59</f>
        <v>0.145420396497696</v>
      </c>
      <c r="D53" s="5">
        <v>830850</v>
      </c>
      <c r="E53" s="6">
        <f>D53/D59</f>
        <v>0.11229403805630556</v>
      </c>
      <c r="F53" s="5">
        <v>1007368</v>
      </c>
      <c r="G53" s="4">
        <f t="shared" si="0"/>
        <v>0.14</v>
      </c>
    </row>
    <row r="54" spans="1:7" ht="39" customHeight="1">
      <c r="A54" s="1" t="s">
        <v>13</v>
      </c>
      <c r="B54" s="5">
        <v>406069</v>
      </c>
      <c r="C54" s="6">
        <f>B54/B59</f>
        <v>0.056801653514515674</v>
      </c>
      <c r="D54" s="5">
        <v>366391</v>
      </c>
      <c r="E54" s="6">
        <v>0.049</v>
      </c>
      <c r="F54" s="5">
        <v>383468</v>
      </c>
      <c r="G54" s="4">
        <f t="shared" si="0"/>
        <v>0.053</v>
      </c>
    </row>
    <row r="55" spans="1:7" ht="39" customHeight="1">
      <c r="A55" s="1" t="s">
        <v>14</v>
      </c>
      <c r="B55" s="5">
        <v>1396099</v>
      </c>
      <c r="C55" s="6">
        <f>B55/B59</f>
        <v>0.19528880970958584</v>
      </c>
      <c r="D55" s="5">
        <v>1543235</v>
      </c>
      <c r="E55" s="6">
        <f>D55/D59</f>
        <v>0.20857686684699128</v>
      </c>
      <c r="F55" s="5">
        <v>1527983</v>
      </c>
      <c r="G55" s="4">
        <f t="shared" si="0"/>
        <v>0.212</v>
      </c>
    </row>
    <row r="56" spans="1:7" ht="39" customHeight="1">
      <c r="A56" s="1" t="s">
        <v>2</v>
      </c>
      <c r="B56" s="5">
        <v>0</v>
      </c>
      <c r="C56" s="6">
        <f>B56/B59</f>
        <v>0</v>
      </c>
      <c r="D56" s="5">
        <v>0</v>
      </c>
      <c r="E56" s="6">
        <f>D56/D59</f>
        <v>0</v>
      </c>
      <c r="F56" s="5">
        <v>0</v>
      </c>
      <c r="G56" s="4">
        <f t="shared" si="0"/>
        <v>0</v>
      </c>
    </row>
    <row r="57" spans="1:7" ht="39" customHeight="1">
      <c r="A57" s="1" t="s">
        <v>15</v>
      </c>
      <c r="B57" s="5">
        <v>350919</v>
      </c>
      <c r="C57" s="6">
        <f>B57/B59</f>
        <v>0.049087173484457874</v>
      </c>
      <c r="D57" s="5">
        <v>669826</v>
      </c>
      <c r="E57" s="6">
        <f>D57/D59</f>
        <v>0.09053074121093209</v>
      </c>
      <c r="F57" s="5">
        <v>291835</v>
      </c>
      <c r="G57" s="4">
        <f t="shared" si="0"/>
        <v>0.041</v>
      </c>
    </row>
    <row r="58" spans="1:7" ht="39" customHeight="1" thickBot="1">
      <c r="A58" s="8" t="s">
        <v>3</v>
      </c>
      <c r="B58" s="9">
        <v>4882</v>
      </c>
      <c r="C58" s="10">
        <f>B58/B59</f>
        <v>0.0006829028378375732</v>
      </c>
      <c r="D58" s="9">
        <v>0</v>
      </c>
      <c r="E58" s="10">
        <f>D58/D59</f>
        <v>0</v>
      </c>
      <c r="F58" s="9">
        <v>0</v>
      </c>
      <c r="G58" s="14">
        <f t="shared" si="0"/>
        <v>0</v>
      </c>
    </row>
    <row r="59" spans="1:8" ht="39" customHeight="1">
      <c r="A59" s="7" t="s">
        <v>4</v>
      </c>
      <c r="B59" s="3">
        <f>SUM(B46:B58)</f>
        <v>7148894</v>
      </c>
      <c r="C59" s="4">
        <f>B59/B59</f>
        <v>1</v>
      </c>
      <c r="D59" s="3">
        <f>SUM(D46:D58)</f>
        <v>7398879</v>
      </c>
      <c r="E59" s="4">
        <f>D59/D59</f>
        <v>1</v>
      </c>
      <c r="F59" s="3">
        <f>SUM(F46:F58)</f>
        <v>7192899</v>
      </c>
      <c r="G59" s="15">
        <f>SUM(G46:G58)</f>
        <v>1</v>
      </c>
      <c r="H59" s="13"/>
    </row>
    <row r="60" ht="39" customHeight="1"/>
    <row r="61" ht="39" customHeight="1"/>
    <row r="62" spans="4:6" ht="39" customHeight="1">
      <c r="D62" s="12"/>
      <c r="F62" s="12" t="s">
        <v>19</v>
      </c>
    </row>
    <row r="63" ht="17.25" customHeight="1"/>
    <row r="64" spans="1:7" ht="39" customHeight="1">
      <c r="A64" s="21"/>
      <c r="B64" s="22" t="s">
        <v>27</v>
      </c>
      <c r="C64" s="23"/>
      <c r="D64" s="22" t="s">
        <v>28</v>
      </c>
      <c r="E64" s="23"/>
      <c r="F64" s="22" t="s">
        <v>29</v>
      </c>
      <c r="G64" s="23"/>
    </row>
    <row r="65" spans="1:7" ht="39" customHeight="1">
      <c r="A65" s="21"/>
      <c r="B65" s="11" t="s">
        <v>0</v>
      </c>
      <c r="C65" s="11" t="s">
        <v>1</v>
      </c>
      <c r="D65" s="11" t="s">
        <v>0</v>
      </c>
      <c r="E65" s="11" t="s">
        <v>1</v>
      </c>
      <c r="F65" s="11" t="s">
        <v>0</v>
      </c>
      <c r="G65" s="11" t="s">
        <v>1</v>
      </c>
    </row>
    <row r="66" spans="1:7" ht="39" customHeight="1">
      <c r="A66" s="1" t="s">
        <v>5</v>
      </c>
      <c r="B66" s="3">
        <v>132447</v>
      </c>
      <c r="C66" s="4">
        <f>ROUND(B66/$B$79,3)</f>
        <v>0.017</v>
      </c>
      <c r="D66" s="3">
        <v>124153</v>
      </c>
      <c r="E66" s="4">
        <f>ROUND(D66/$D$79,3)</f>
        <v>0.012</v>
      </c>
      <c r="F66" s="3">
        <v>125170</v>
      </c>
      <c r="G66" s="4">
        <f>ROUND(F66/$F$79,3)</f>
        <v>0.015</v>
      </c>
    </row>
    <row r="67" spans="1:7" ht="39" customHeight="1">
      <c r="A67" s="1" t="s">
        <v>6</v>
      </c>
      <c r="B67" s="5">
        <v>1496347</v>
      </c>
      <c r="C67" s="4">
        <f aca="true" t="shared" si="1" ref="C67:C78">ROUND(B67/$B$79,3)</f>
        <v>0.193</v>
      </c>
      <c r="D67" s="5">
        <v>1648580</v>
      </c>
      <c r="E67" s="4">
        <f aca="true" t="shared" si="2" ref="E67:E78">ROUND(D67/$D$79,3)</f>
        <v>0.156</v>
      </c>
      <c r="F67" s="5">
        <v>1835278</v>
      </c>
      <c r="G67" s="4">
        <f>ROUNDUP(F67/$F$79,3)</f>
        <v>0.226</v>
      </c>
    </row>
    <row r="68" spans="1:7" ht="39" customHeight="1">
      <c r="A68" s="1" t="s">
        <v>7</v>
      </c>
      <c r="B68" s="5">
        <v>1675464</v>
      </c>
      <c r="C68" s="4">
        <f t="shared" si="1"/>
        <v>0.216</v>
      </c>
      <c r="D68" s="5">
        <v>1712247</v>
      </c>
      <c r="E68" s="4">
        <f t="shared" si="2"/>
        <v>0.162</v>
      </c>
      <c r="F68" s="5">
        <v>1766364</v>
      </c>
      <c r="G68" s="4">
        <f aca="true" t="shared" si="3" ref="G68:G78">ROUND(F68/$F$79,3)</f>
        <v>0.217</v>
      </c>
    </row>
    <row r="69" spans="1:7" ht="39" customHeight="1">
      <c r="A69" s="1" t="s">
        <v>8</v>
      </c>
      <c r="B69" s="5">
        <v>687842</v>
      </c>
      <c r="C69" s="4">
        <f>ROUNDDOWN(B69/B79,3)</f>
        <v>0.088</v>
      </c>
      <c r="D69" s="5">
        <v>619389</v>
      </c>
      <c r="E69" s="4">
        <f t="shared" si="2"/>
        <v>0.059</v>
      </c>
      <c r="F69" s="5">
        <v>611487</v>
      </c>
      <c r="G69" s="4">
        <f t="shared" si="3"/>
        <v>0.075</v>
      </c>
    </row>
    <row r="70" spans="1:7" ht="39" customHeight="1">
      <c r="A70" s="1" t="s">
        <v>9</v>
      </c>
      <c r="B70" s="5">
        <v>6010</v>
      </c>
      <c r="C70" s="4">
        <f t="shared" si="1"/>
        <v>0.001</v>
      </c>
      <c r="D70" s="5">
        <v>6013</v>
      </c>
      <c r="E70" s="4">
        <f t="shared" si="2"/>
        <v>0.001</v>
      </c>
      <c r="F70" s="5">
        <v>9142</v>
      </c>
      <c r="G70" s="4">
        <f t="shared" si="3"/>
        <v>0.001</v>
      </c>
    </row>
    <row r="71" spans="1:7" ht="39" customHeight="1">
      <c r="A71" s="1" t="s">
        <v>10</v>
      </c>
      <c r="B71" s="5">
        <v>203032</v>
      </c>
      <c r="C71" s="4">
        <f t="shared" si="1"/>
        <v>0.026</v>
      </c>
      <c r="D71" s="5">
        <v>155265</v>
      </c>
      <c r="E71" s="4">
        <f t="shared" si="2"/>
        <v>0.015</v>
      </c>
      <c r="F71" s="5">
        <v>132119</v>
      </c>
      <c r="G71" s="4">
        <f t="shared" si="3"/>
        <v>0.016</v>
      </c>
    </row>
    <row r="72" spans="1:7" ht="39" customHeight="1">
      <c r="A72" s="1" t="s">
        <v>11</v>
      </c>
      <c r="B72" s="5">
        <v>129743</v>
      </c>
      <c r="C72" s="4">
        <f t="shared" si="1"/>
        <v>0.017</v>
      </c>
      <c r="D72" s="5">
        <v>119038</v>
      </c>
      <c r="E72" s="4">
        <f t="shared" si="2"/>
        <v>0.011</v>
      </c>
      <c r="F72" s="5">
        <v>140877</v>
      </c>
      <c r="G72" s="4">
        <f t="shared" si="3"/>
        <v>0.017</v>
      </c>
    </row>
    <row r="73" spans="1:7" ht="39" customHeight="1">
      <c r="A73" s="1" t="s">
        <v>12</v>
      </c>
      <c r="B73" s="5">
        <v>1004378</v>
      </c>
      <c r="C73" s="4">
        <f t="shared" si="1"/>
        <v>0.129</v>
      </c>
      <c r="D73" s="5">
        <v>998124</v>
      </c>
      <c r="E73" s="4">
        <f t="shared" si="2"/>
        <v>0.094</v>
      </c>
      <c r="F73" s="5">
        <v>1037752</v>
      </c>
      <c r="G73" s="4">
        <f t="shared" si="3"/>
        <v>0.127</v>
      </c>
    </row>
    <row r="74" spans="1:7" ht="39" customHeight="1">
      <c r="A74" s="1" t="s">
        <v>13</v>
      </c>
      <c r="B74" s="5">
        <v>375509</v>
      </c>
      <c r="C74" s="4">
        <f t="shared" si="1"/>
        <v>0.048</v>
      </c>
      <c r="D74" s="5">
        <v>364339</v>
      </c>
      <c r="E74" s="4">
        <f t="shared" si="2"/>
        <v>0.034</v>
      </c>
      <c r="F74" s="5">
        <v>366528</v>
      </c>
      <c r="G74" s="4">
        <f t="shared" si="3"/>
        <v>0.045</v>
      </c>
    </row>
    <row r="75" spans="1:7" ht="39" customHeight="1">
      <c r="A75" s="1" t="s">
        <v>14</v>
      </c>
      <c r="B75" s="5">
        <v>1763930</v>
      </c>
      <c r="C75" s="4">
        <f t="shared" si="1"/>
        <v>0.227</v>
      </c>
      <c r="D75" s="5">
        <v>4540999</v>
      </c>
      <c r="E75" s="4">
        <f t="shared" si="2"/>
        <v>0.429</v>
      </c>
      <c r="F75" s="5">
        <v>1868783</v>
      </c>
      <c r="G75" s="4">
        <f>ROUNDUP(F75/$F$79,3)</f>
        <v>0.23</v>
      </c>
    </row>
    <row r="76" spans="1:7" ht="39" customHeight="1">
      <c r="A76" s="1" t="s">
        <v>2</v>
      </c>
      <c r="B76" s="5">
        <v>0</v>
      </c>
      <c r="C76" s="4">
        <f t="shared" si="1"/>
        <v>0</v>
      </c>
      <c r="D76" s="5">
        <v>0</v>
      </c>
      <c r="E76" s="4">
        <f t="shared" si="2"/>
        <v>0</v>
      </c>
      <c r="F76" s="5">
        <v>0</v>
      </c>
      <c r="G76" s="4">
        <f t="shared" si="3"/>
        <v>0</v>
      </c>
    </row>
    <row r="77" spans="1:7" ht="39" customHeight="1">
      <c r="A77" s="1" t="s">
        <v>15</v>
      </c>
      <c r="B77" s="5">
        <v>291639</v>
      </c>
      <c r="C77" s="4">
        <f t="shared" si="1"/>
        <v>0.038</v>
      </c>
      <c r="D77" s="5">
        <v>288799</v>
      </c>
      <c r="E77" s="4">
        <f t="shared" si="2"/>
        <v>0.027</v>
      </c>
      <c r="F77" s="5">
        <v>253146</v>
      </c>
      <c r="G77" s="4">
        <f t="shared" si="3"/>
        <v>0.031</v>
      </c>
    </row>
    <row r="78" spans="1:7" ht="39" customHeight="1" thickBot="1">
      <c r="A78" s="8" t="s">
        <v>3</v>
      </c>
      <c r="B78" s="9">
        <v>0</v>
      </c>
      <c r="C78" s="14">
        <f t="shared" si="1"/>
        <v>0</v>
      </c>
      <c r="D78" s="9">
        <v>0</v>
      </c>
      <c r="E78" s="4">
        <f t="shared" si="2"/>
        <v>0</v>
      </c>
      <c r="F78" s="9">
        <v>0</v>
      </c>
      <c r="G78" s="4">
        <f t="shared" si="3"/>
        <v>0</v>
      </c>
    </row>
    <row r="79" spans="1:8" ht="39" customHeight="1">
      <c r="A79" s="7" t="s">
        <v>4</v>
      </c>
      <c r="B79" s="3">
        <f aca="true" t="shared" si="4" ref="B79:G79">SUM(B66:B78)</f>
        <v>7766341</v>
      </c>
      <c r="C79" s="15">
        <f t="shared" si="4"/>
        <v>1</v>
      </c>
      <c r="D79" s="3">
        <f t="shared" si="4"/>
        <v>10576946</v>
      </c>
      <c r="E79" s="15">
        <f t="shared" si="4"/>
        <v>1</v>
      </c>
      <c r="F79" s="3">
        <f t="shared" si="4"/>
        <v>8146646</v>
      </c>
      <c r="G79" s="15">
        <f t="shared" si="4"/>
        <v>1</v>
      </c>
      <c r="H79" s="13"/>
    </row>
    <row r="87" spans="4:6" ht="39" customHeight="1">
      <c r="D87" s="12"/>
      <c r="F87" s="12" t="s">
        <v>19</v>
      </c>
    </row>
    <row r="88" ht="17.25" customHeight="1"/>
    <row r="89" spans="1:7" ht="39" customHeight="1">
      <c r="A89" s="21"/>
      <c r="B89" s="22" t="s">
        <v>30</v>
      </c>
      <c r="C89" s="23"/>
      <c r="D89" s="22" t="s">
        <v>31</v>
      </c>
      <c r="E89" s="23"/>
      <c r="F89" s="22" t="s">
        <v>32</v>
      </c>
      <c r="G89" s="23"/>
    </row>
    <row r="90" spans="1:7" ht="39" customHeight="1">
      <c r="A90" s="21"/>
      <c r="B90" s="11" t="s">
        <v>0</v>
      </c>
      <c r="C90" s="11" t="s">
        <v>1</v>
      </c>
      <c r="D90" s="11" t="s">
        <v>0</v>
      </c>
      <c r="E90" s="11" t="s">
        <v>1</v>
      </c>
      <c r="F90" s="11" t="s">
        <v>0</v>
      </c>
      <c r="G90" s="11" t="s">
        <v>1</v>
      </c>
    </row>
    <row r="91" spans="1:7" ht="39" customHeight="1">
      <c r="A91" s="1" t="s">
        <v>5</v>
      </c>
      <c r="B91" s="3">
        <v>121901</v>
      </c>
      <c r="C91" s="4">
        <f>B91/B104</f>
        <v>0.013266455275761525</v>
      </c>
      <c r="D91" s="3">
        <v>114758</v>
      </c>
      <c r="E91" s="4">
        <f>D91/D104</f>
        <v>0.015565991540829428</v>
      </c>
      <c r="F91" s="3">
        <v>151456</v>
      </c>
      <c r="G91" s="4">
        <f>F91/F104</f>
        <v>0.01753393396689164</v>
      </c>
    </row>
    <row r="92" spans="1:7" ht="39" customHeight="1">
      <c r="A92" s="1" t="s">
        <v>6</v>
      </c>
      <c r="B92" s="5">
        <v>2229141</v>
      </c>
      <c r="C92" s="4">
        <f>B92/B104</f>
        <v>0.24259685630032832</v>
      </c>
      <c r="D92" s="5">
        <v>1431719</v>
      </c>
      <c r="E92" s="4">
        <f>D92/D104</f>
        <v>0.19420106522285827</v>
      </c>
      <c r="F92" s="5">
        <v>1087827</v>
      </c>
      <c r="G92" s="4">
        <f>F92/F104</f>
        <v>0.12593681851760136</v>
      </c>
    </row>
    <row r="93" spans="1:7" ht="39" customHeight="1">
      <c r="A93" s="1" t="s">
        <v>7</v>
      </c>
      <c r="B93" s="5">
        <v>1744128</v>
      </c>
      <c r="C93" s="4">
        <f>B93/B104</f>
        <v>0.1898130130778533</v>
      </c>
      <c r="D93" s="5">
        <v>2032163</v>
      </c>
      <c r="E93" s="4">
        <f>D93/D104</f>
        <v>0.2756464217534861</v>
      </c>
      <c r="F93" s="5">
        <v>2198867</v>
      </c>
      <c r="G93" s="4">
        <f>F93/F104</f>
        <v>0.2545609865570009</v>
      </c>
    </row>
    <row r="94" spans="1:7" ht="39" customHeight="1">
      <c r="A94" s="1" t="s">
        <v>8</v>
      </c>
      <c r="B94" s="5">
        <v>600289</v>
      </c>
      <c r="C94" s="4">
        <f>B94/B104</f>
        <v>0.06532930140877934</v>
      </c>
      <c r="D94" s="5">
        <v>644468</v>
      </c>
      <c r="E94" s="4">
        <f>D94/D104</f>
        <v>0.0874168549149973</v>
      </c>
      <c r="F94" s="5">
        <v>683845</v>
      </c>
      <c r="G94" s="4">
        <f>F94/F104</f>
        <v>0.07916816153595113</v>
      </c>
    </row>
    <row r="95" spans="1:7" ht="39" customHeight="1">
      <c r="A95" s="1" t="s">
        <v>9</v>
      </c>
      <c r="B95" s="5">
        <v>12125</v>
      </c>
      <c r="C95" s="4">
        <f>B95/B104</f>
        <v>0.0013195607108933355</v>
      </c>
      <c r="D95" s="5">
        <v>39539</v>
      </c>
      <c r="E95" s="4">
        <f>D95/D104</f>
        <v>0.005363144526158131</v>
      </c>
      <c r="F95" s="5">
        <v>33598</v>
      </c>
      <c r="G95" s="4">
        <f>F95/F104</f>
        <v>0.003889612253193174</v>
      </c>
    </row>
    <row r="96" spans="1:7" ht="39" customHeight="1">
      <c r="A96" s="1" t="s">
        <v>10</v>
      </c>
      <c r="B96" s="5">
        <v>113595</v>
      </c>
      <c r="C96" s="4">
        <f>B96/B104</f>
        <v>0.012362515377643584</v>
      </c>
      <c r="D96" s="5">
        <v>127249</v>
      </c>
      <c r="E96" s="4">
        <f>D96/D104</f>
        <v>0.017260294337466703</v>
      </c>
      <c r="F96" s="5">
        <v>86681</v>
      </c>
      <c r="G96" s="4">
        <f>F96/F104</f>
        <v>0.01003498659798314</v>
      </c>
    </row>
    <row r="97" spans="1:7" ht="39" customHeight="1">
      <c r="A97" s="1" t="s">
        <v>11</v>
      </c>
      <c r="B97" s="5">
        <v>199020</v>
      </c>
      <c r="C97" s="4">
        <f>B97/B104</f>
        <v>0.021659296716040548</v>
      </c>
      <c r="D97" s="5">
        <v>128798</v>
      </c>
      <c r="E97" s="4">
        <f>D97/D104</f>
        <v>0.01747040361870849</v>
      </c>
      <c r="F97" s="5">
        <v>112869</v>
      </c>
      <c r="G97" s="4">
        <f>F97/F104</f>
        <v>0.0130667493721549</v>
      </c>
    </row>
    <row r="98" spans="1:7" ht="39" customHeight="1">
      <c r="A98" s="1" t="s">
        <v>12</v>
      </c>
      <c r="B98" s="5">
        <v>878048</v>
      </c>
      <c r="C98" s="4">
        <f>B98/B104</f>
        <v>0.0955577437590492</v>
      </c>
      <c r="D98" s="5">
        <v>988310</v>
      </c>
      <c r="E98" s="4">
        <f>D98/D104</f>
        <v>0.13405623224278163</v>
      </c>
      <c r="F98" s="5">
        <v>946545</v>
      </c>
      <c r="G98" s="4">
        <f>F98/F104</f>
        <v>0.10958071998924736</v>
      </c>
    </row>
    <row r="99" spans="1:7" ht="39" customHeight="1">
      <c r="A99" s="1" t="s">
        <v>13</v>
      </c>
      <c r="B99" s="5">
        <v>383918</v>
      </c>
      <c r="C99" s="4">
        <f>B99/B104</f>
        <v>0.04178169971173176</v>
      </c>
      <c r="D99" s="5">
        <v>370243</v>
      </c>
      <c r="E99" s="4">
        <f>D99/D104</f>
        <v>0.0502204587571351</v>
      </c>
      <c r="F99" s="5">
        <v>362398</v>
      </c>
      <c r="G99" s="4">
        <f>F99/F104</f>
        <v>0.0419545122130097</v>
      </c>
    </row>
    <row r="100" spans="1:7" ht="39" customHeight="1">
      <c r="A100" s="1" t="s">
        <v>14</v>
      </c>
      <c r="B100" s="5">
        <v>2671821</v>
      </c>
      <c r="C100" s="4">
        <f>B100/B104</f>
        <v>0.29077360974348393</v>
      </c>
      <c r="D100" s="5">
        <v>1289169</v>
      </c>
      <c r="E100" s="4">
        <f>D100/D104</f>
        <v>0.1748653143894067</v>
      </c>
      <c r="F100" s="5">
        <v>2758762</v>
      </c>
      <c r="G100" s="4">
        <f>F100/F104</f>
        <v>0.31937956065372064</v>
      </c>
    </row>
    <row r="101" spans="1:7" ht="39" customHeight="1">
      <c r="A101" s="1" t="s">
        <v>2</v>
      </c>
      <c r="B101" s="5">
        <v>0</v>
      </c>
      <c r="C101" s="4">
        <f>B101/B104</f>
        <v>0</v>
      </c>
      <c r="D101" s="5">
        <v>0</v>
      </c>
      <c r="E101" s="4">
        <f>D101/D104</f>
        <v>0</v>
      </c>
      <c r="F101" s="5">
        <v>0</v>
      </c>
      <c r="G101" s="4">
        <f>F101/F104</f>
        <v>0</v>
      </c>
    </row>
    <row r="102" spans="1:7" ht="39" customHeight="1">
      <c r="A102" s="1" t="s">
        <v>15</v>
      </c>
      <c r="B102" s="5">
        <v>234678</v>
      </c>
      <c r="C102" s="4">
        <f>B102/B104</f>
        <v>0.02553994791843515</v>
      </c>
      <c r="D102" s="5">
        <v>205938</v>
      </c>
      <c r="E102" s="4">
        <f>D102/D104</f>
        <v>0.027933818696172213</v>
      </c>
      <c r="F102" s="5">
        <v>215031</v>
      </c>
      <c r="G102" s="4">
        <f>F102/F104</f>
        <v>0.024893958343246068</v>
      </c>
    </row>
    <row r="103" spans="1:7" ht="39" customHeight="1" thickBot="1">
      <c r="A103" s="8" t="s">
        <v>3</v>
      </c>
      <c r="B103" s="9">
        <v>0</v>
      </c>
      <c r="C103" s="14">
        <f>B103/B104</f>
        <v>0</v>
      </c>
      <c r="D103" s="16">
        <v>0</v>
      </c>
      <c r="E103" s="14">
        <f>D103/D104</f>
        <v>0</v>
      </c>
      <c r="F103" s="16">
        <v>0</v>
      </c>
      <c r="G103" s="14">
        <f>F103/F104</f>
        <v>0</v>
      </c>
    </row>
    <row r="104" spans="1:7" ht="39" customHeight="1">
      <c r="A104" s="7" t="s">
        <v>4</v>
      </c>
      <c r="B104" s="3">
        <f aca="true" t="shared" si="5" ref="B104:G104">SUM(B91:B103)</f>
        <v>9188664</v>
      </c>
      <c r="C104" s="15">
        <f t="shared" si="5"/>
        <v>0.9999999999999999</v>
      </c>
      <c r="D104" s="17">
        <f t="shared" si="5"/>
        <v>7372354</v>
      </c>
      <c r="E104" s="15">
        <f t="shared" si="5"/>
        <v>0.9999999999999999</v>
      </c>
      <c r="F104" s="17">
        <f t="shared" si="5"/>
        <v>8637879</v>
      </c>
      <c r="G104" s="15">
        <f t="shared" si="5"/>
        <v>1</v>
      </c>
    </row>
    <row r="107" spans="4:6" ht="43.5" customHeight="1">
      <c r="D107" s="12"/>
      <c r="F107" s="12" t="s">
        <v>19</v>
      </c>
    </row>
    <row r="108" ht="17.25" customHeight="1"/>
    <row r="109" spans="1:7" ht="39" customHeight="1">
      <c r="A109" s="21"/>
      <c r="B109" s="22" t="s">
        <v>33</v>
      </c>
      <c r="C109" s="23"/>
      <c r="D109" s="22" t="s">
        <v>34</v>
      </c>
      <c r="E109" s="23"/>
      <c r="F109" s="22" t="s">
        <v>35</v>
      </c>
      <c r="G109" s="23"/>
    </row>
    <row r="110" spans="1:7" ht="39" customHeight="1">
      <c r="A110" s="21"/>
      <c r="B110" s="11" t="s">
        <v>0</v>
      </c>
      <c r="C110" s="11" t="s">
        <v>1</v>
      </c>
      <c r="D110" s="11" t="s">
        <v>0</v>
      </c>
      <c r="E110" s="11" t="s">
        <v>1</v>
      </c>
      <c r="F110" s="11" t="s">
        <v>0</v>
      </c>
      <c r="G110" s="11" t="s">
        <v>1</v>
      </c>
    </row>
    <row r="111" spans="1:7" ht="39" customHeight="1">
      <c r="A111" s="1" t="s">
        <v>5</v>
      </c>
      <c r="B111" s="3">
        <v>141072</v>
      </c>
      <c r="C111" s="4">
        <f>B111/B124</f>
        <v>0.020198054674429644</v>
      </c>
      <c r="D111" s="3">
        <v>138439</v>
      </c>
      <c r="E111" s="4">
        <f>D111/D124</f>
        <v>0.018835650685681687</v>
      </c>
      <c r="F111" s="3">
        <v>139079</v>
      </c>
      <c r="G111" s="4">
        <f>F111/F124</f>
        <v>0.016783821187542326</v>
      </c>
    </row>
    <row r="112" spans="1:7" ht="39" customHeight="1">
      <c r="A112" s="1" t="s">
        <v>6</v>
      </c>
      <c r="B112" s="5">
        <v>1187919</v>
      </c>
      <c r="C112" s="4">
        <f>B112/B124</f>
        <v>0.17008090131843162</v>
      </c>
      <c r="D112" s="5">
        <v>1417408</v>
      </c>
      <c r="E112" s="4">
        <f>D112/D124</f>
        <v>0.19284885015848646</v>
      </c>
      <c r="F112" s="5">
        <v>1297026</v>
      </c>
      <c r="G112" s="4">
        <f>F112/F124</f>
        <v>0.1565229291236871</v>
      </c>
    </row>
    <row r="113" spans="1:7" ht="39" customHeight="1">
      <c r="A113" s="1" t="s">
        <v>7</v>
      </c>
      <c r="B113" s="5">
        <v>2121807</v>
      </c>
      <c r="C113" s="4">
        <f>B113/B124</f>
        <v>0.3037907862268029</v>
      </c>
      <c r="D113" s="5">
        <v>2286192</v>
      </c>
      <c r="E113" s="4">
        <f>D113/D124</f>
        <v>0.31105334416168845</v>
      </c>
      <c r="F113" s="5">
        <v>2487048</v>
      </c>
      <c r="G113" s="4">
        <f>F113/F124</f>
        <v>0.3001327944321916</v>
      </c>
    </row>
    <row r="114" spans="1:7" ht="39" customHeight="1">
      <c r="A114" s="1" t="s">
        <v>8</v>
      </c>
      <c r="B114" s="5">
        <v>595062</v>
      </c>
      <c r="C114" s="4">
        <f>B114/B124</f>
        <v>0.08519830165217372</v>
      </c>
      <c r="D114" s="5">
        <v>658893</v>
      </c>
      <c r="E114" s="4">
        <f>D114/D124</f>
        <v>0.0896472698245499</v>
      </c>
      <c r="F114" s="5">
        <v>674981</v>
      </c>
      <c r="G114" s="4">
        <f>F114/F124</f>
        <v>0.08145557854879966</v>
      </c>
    </row>
    <row r="115" spans="1:7" ht="39" customHeight="1">
      <c r="A115" s="1" t="s">
        <v>9</v>
      </c>
      <c r="B115" s="5">
        <v>4083</v>
      </c>
      <c r="C115" s="4">
        <f>B115/B124</f>
        <v>0.0005845855820835902</v>
      </c>
      <c r="D115" s="5">
        <v>4229</v>
      </c>
      <c r="E115" s="4">
        <f>D115/D124</f>
        <v>0.0005753867533696996</v>
      </c>
      <c r="F115" s="5">
        <v>4175</v>
      </c>
      <c r="G115" s="4">
        <f>F115/F124</f>
        <v>0.0005038320196290541</v>
      </c>
    </row>
    <row r="116" spans="1:7" ht="39" customHeight="1">
      <c r="A116" s="1" t="s">
        <v>10</v>
      </c>
      <c r="B116" s="5">
        <v>93402</v>
      </c>
      <c r="C116" s="4">
        <f>B116/B124</f>
        <v>0.013372878407487507</v>
      </c>
      <c r="D116" s="5">
        <v>106184</v>
      </c>
      <c r="E116" s="4">
        <f>D116/D124</f>
        <v>0.014447119181794322</v>
      </c>
      <c r="F116" s="5">
        <v>117631</v>
      </c>
      <c r="G116" s="4">
        <f>F116/F124</f>
        <v>0.014195512407421621</v>
      </c>
    </row>
    <row r="117" spans="1:7" ht="39" customHeight="1">
      <c r="A117" s="1" t="s">
        <v>11</v>
      </c>
      <c r="B117" s="5">
        <v>87533</v>
      </c>
      <c r="C117" s="4">
        <f>B117/B124</f>
        <v>0.012532581375587288</v>
      </c>
      <c r="D117" s="5">
        <v>306174</v>
      </c>
      <c r="E117" s="4">
        <f>D117/D124</f>
        <v>0.04165723902251464</v>
      </c>
      <c r="F117" s="5">
        <v>115564</v>
      </c>
      <c r="G117" s="4">
        <f>F117/F124</f>
        <v>0.013946070303332218</v>
      </c>
    </row>
    <row r="118" spans="1:7" ht="39" customHeight="1">
      <c r="A118" s="1" t="s">
        <v>12</v>
      </c>
      <c r="B118" s="5">
        <v>808408</v>
      </c>
      <c r="C118" s="4">
        <f>B118/B124</f>
        <v>0.11574422268945161</v>
      </c>
      <c r="D118" s="5">
        <v>801699</v>
      </c>
      <c r="E118" s="4">
        <f>D118/D124</f>
        <v>0.10907708318508745</v>
      </c>
      <c r="F118" s="5">
        <v>869761</v>
      </c>
      <c r="G118" s="4">
        <f>F118/F124</f>
        <v>0.10496130328732593</v>
      </c>
    </row>
    <row r="119" spans="1:7" ht="39" customHeight="1">
      <c r="A119" s="1" t="s">
        <v>13</v>
      </c>
      <c r="B119" s="5">
        <v>468319</v>
      </c>
      <c r="C119" s="4">
        <f>B119/B124</f>
        <v>0.06705180877193359</v>
      </c>
      <c r="D119" s="5">
        <v>568960</v>
      </c>
      <c r="E119" s="4">
        <f>D119/D124</f>
        <v>0.07741121948385536</v>
      </c>
      <c r="F119" s="5">
        <v>425570</v>
      </c>
      <c r="G119" s="4">
        <f>F119/F124</f>
        <v>0.05135707607030816</v>
      </c>
    </row>
    <row r="120" spans="1:7" ht="39" customHeight="1">
      <c r="A120" s="1" t="s">
        <v>14</v>
      </c>
      <c r="B120" s="5">
        <v>1253736</v>
      </c>
      <c r="C120" s="4">
        <f>B120/B124</f>
        <v>0.17950428345313543</v>
      </c>
      <c r="D120" s="5">
        <v>819307</v>
      </c>
      <c r="E120" s="4">
        <f>D120/D124</f>
        <v>0.11147278192080126</v>
      </c>
      <c r="F120" s="5">
        <v>1918096</v>
      </c>
      <c r="G120" s="4">
        <f>F120/F124</f>
        <v>0.231472618328721</v>
      </c>
    </row>
    <row r="121" spans="1:7" ht="39" customHeight="1">
      <c r="A121" s="1" t="s">
        <v>2</v>
      </c>
      <c r="B121" s="5">
        <v>0</v>
      </c>
      <c r="C121" s="4">
        <f>B121/B124</f>
        <v>0</v>
      </c>
      <c r="D121" s="5">
        <v>0</v>
      </c>
      <c r="E121" s="4">
        <f>D121/D124</f>
        <v>0</v>
      </c>
      <c r="F121" s="5">
        <v>0</v>
      </c>
      <c r="G121" s="4">
        <f>F121/F124</f>
        <v>0</v>
      </c>
    </row>
    <row r="122" spans="1:7" ht="39" customHeight="1">
      <c r="A122" s="1" t="s">
        <v>15</v>
      </c>
      <c r="B122" s="5">
        <v>223094</v>
      </c>
      <c r="C122" s="4">
        <f>B122/B124</f>
        <v>0.03194159584848309</v>
      </c>
      <c r="D122" s="5">
        <v>242354</v>
      </c>
      <c r="E122" s="4">
        <f>D122/D124</f>
        <v>0.03297405562217077</v>
      </c>
      <c r="F122" s="5">
        <v>237561</v>
      </c>
      <c r="G122" s="4">
        <f>F122/F124</f>
        <v>0.028668464291041373</v>
      </c>
    </row>
    <row r="123" spans="1:7" ht="39" customHeight="1" thickBot="1">
      <c r="A123" s="8" t="s">
        <v>3</v>
      </c>
      <c r="B123" s="9">
        <v>0</v>
      </c>
      <c r="C123" s="14">
        <f>B123/B124</f>
        <v>0</v>
      </c>
      <c r="D123" s="16">
        <v>0</v>
      </c>
      <c r="E123" s="14">
        <f>D123/D124</f>
        <v>0</v>
      </c>
      <c r="F123" s="16">
        <v>0</v>
      </c>
      <c r="G123" s="14">
        <f>F123/F124</f>
        <v>0</v>
      </c>
    </row>
    <row r="124" spans="1:7" ht="39" customHeight="1">
      <c r="A124" s="7" t="s">
        <v>4</v>
      </c>
      <c r="B124" s="3">
        <f aca="true" t="shared" si="6" ref="B124:G124">SUM(B111:B123)</f>
        <v>6984435</v>
      </c>
      <c r="C124" s="15">
        <f t="shared" si="6"/>
        <v>1</v>
      </c>
      <c r="D124" s="17">
        <f t="shared" si="6"/>
        <v>7349839</v>
      </c>
      <c r="E124" s="15">
        <f t="shared" si="6"/>
        <v>0.9999999999999999</v>
      </c>
      <c r="F124" s="17">
        <f t="shared" si="6"/>
        <v>8286492</v>
      </c>
      <c r="G124" s="15">
        <f t="shared" si="6"/>
        <v>1</v>
      </c>
    </row>
    <row r="125" spans="1:7" ht="15" customHeight="1">
      <c r="A125" s="18"/>
      <c r="B125" s="19"/>
      <c r="C125" s="20"/>
      <c r="D125" s="19"/>
      <c r="E125" s="20"/>
      <c r="F125" s="19"/>
      <c r="G125" s="20"/>
    </row>
    <row r="127" ht="39" customHeight="1">
      <c r="F127" s="12" t="s">
        <v>19</v>
      </c>
    </row>
    <row r="128" ht="17.25" customHeight="1"/>
    <row r="129" spans="1:7" ht="39" customHeight="1">
      <c r="A129" s="21"/>
      <c r="B129" s="22" t="s">
        <v>36</v>
      </c>
      <c r="C129" s="23"/>
      <c r="D129" s="22" t="s">
        <v>37</v>
      </c>
      <c r="E129" s="23"/>
      <c r="F129" s="22" t="s">
        <v>38</v>
      </c>
      <c r="G129" s="23"/>
    </row>
    <row r="130" spans="1:7" ht="39" customHeight="1">
      <c r="A130" s="21"/>
      <c r="B130" s="11" t="s">
        <v>0</v>
      </c>
      <c r="C130" s="11" t="s">
        <v>1</v>
      </c>
      <c r="D130" s="11" t="s">
        <v>0</v>
      </c>
      <c r="E130" s="11" t="s">
        <v>1</v>
      </c>
      <c r="F130" s="11" t="s">
        <v>0</v>
      </c>
      <c r="G130" s="11" t="s">
        <v>1</v>
      </c>
    </row>
    <row r="131" spans="1:7" ht="39" customHeight="1">
      <c r="A131" s="1" t="s">
        <v>5</v>
      </c>
      <c r="B131" s="3">
        <v>141187</v>
      </c>
      <c r="C131" s="4">
        <f>B131/B144</f>
        <v>0.01699590026436355</v>
      </c>
      <c r="D131" s="3">
        <v>130070</v>
      </c>
      <c r="E131" s="4">
        <v>0.015</v>
      </c>
      <c r="F131" s="3">
        <v>130108</v>
      </c>
      <c r="G131" s="4">
        <f>ROUND(F131/$F$144,3)</f>
        <v>0.017</v>
      </c>
    </row>
    <row r="132" spans="1:7" ht="39" customHeight="1">
      <c r="A132" s="1" t="s">
        <v>6</v>
      </c>
      <c r="B132" s="5">
        <v>1432318</v>
      </c>
      <c r="C132" s="4">
        <f>B132/B144</f>
        <v>0.17242050525085648</v>
      </c>
      <c r="D132" s="5">
        <v>1568143</v>
      </c>
      <c r="E132" s="4">
        <f>D132/D144</f>
        <v>0.1878007921883911</v>
      </c>
      <c r="F132" s="5">
        <v>1180018</v>
      </c>
      <c r="G132" s="4">
        <f aca="true" t="shared" si="7" ref="G132:G143">ROUND(F132/$F$144,3)</f>
        <v>0.155</v>
      </c>
    </row>
    <row r="133" spans="1:7" ht="39" customHeight="1">
      <c r="A133" s="1" t="s">
        <v>7</v>
      </c>
      <c r="B133" s="5">
        <v>3123605</v>
      </c>
      <c r="C133" s="4">
        <f>B133/B144</f>
        <v>0.37601534875921516</v>
      </c>
      <c r="D133" s="5">
        <v>3012224</v>
      </c>
      <c r="E133" s="4">
        <f>D133/D144</f>
        <v>0.36074392032415675</v>
      </c>
      <c r="F133" s="5">
        <v>2605538</v>
      </c>
      <c r="G133" s="4">
        <f t="shared" si="7"/>
        <v>0.342</v>
      </c>
    </row>
    <row r="134" spans="1:7" ht="39" customHeight="1">
      <c r="A134" s="1" t="s">
        <v>8</v>
      </c>
      <c r="B134" s="5">
        <v>708262</v>
      </c>
      <c r="C134" s="4">
        <f>B134/B144</f>
        <v>0.08525962243718371</v>
      </c>
      <c r="D134" s="5">
        <v>740560</v>
      </c>
      <c r="E134" s="4">
        <f>D134/D144</f>
        <v>0.08868945922854925</v>
      </c>
      <c r="F134" s="5">
        <v>721069</v>
      </c>
      <c r="G134" s="4">
        <f t="shared" si="7"/>
        <v>0.095</v>
      </c>
    </row>
    <row r="135" spans="1:7" ht="39" customHeight="1">
      <c r="A135" s="1" t="s">
        <v>9</v>
      </c>
      <c r="B135" s="5">
        <v>4193</v>
      </c>
      <c r="C135" s="4">
        <f>B135/B144</f>
        <v>0.0005047476737127098</v>
      </c>
      <c r="D135" s="5">
        <v>4166</v>
      </c>
      <c r="E135" s="4">
        <v>0.001</v>
      </c>
      <c r="F135" s="5">
        <v>4166</v>
      </c>
      <c r="G135" s="4">
        <f t="shared" si="7"/>
        <v>0.001</v>
      </c>
    </row>
    <row r="136" spans="1:7" ht="39" customHeight="1">
      <c r="A136" s="1" t="s">
        <v>10</v>
      </c>
      <c r="B136" s="5">
        <v>113477</v>
      </c>
      <c r="C136" s="4">
        <f>B136/B144</f>
        <v>0.013660207910779197</v>
      </c>
      <c r="D136" s="5">
        <v>114733</v>
      </c>
      <c r="E136" s="4">
        <f>D136/D144</f>
        <v>0.013740423092888004</v>
      </c>
      <c r="F136" s="5">
        <v>123048</v>
      </c>
      <c r="G136" s="4">
        <f t="shared" si="7"/>
        <v>0.016</v>
      </c>
    </row>
    <row r="137" spans="1:7" ht="39" customHeight="1">
      <c r="A137" s="1" t="s">
        <v>11</v>
      </c>
      <c r="B137" s="5">
        <v>246478</v>
      </c>
      <c r="C137" s="4">
        <f>B137/B144</f>
        <v>0.029670688557443668</v>
      </c>
      <c r="D137" s="5">
        <v>144730</v>
      </c>
      <c r="E137" s="4">
        <f>D137/D144</f>
        <v>0.017332863554807083</v>
      </c>
      <c r="F137" s="5">
        <v>102741</v>
      </c>
      <c r="G137" s="4">
        <v>0.014</v>
      </c>
    </row>
    <row r="138" spans="1:7" ht="39" customHeight="1">
      <c r="A138" s="1" t="s">
        <v>12</v>
      </c>
      <c r="B138" s="5">
        <v>943669</v>
      </c>
      <c r="C138" s="4">
        <f>B138/B144</f>
        <v>0.11359759897562585</v>
      </c>
      <c r="D138" s="5">
        <v>1132274</v>
      </c>
      <c r="E138" s="4">
        <f>D138/D144</f>
        <v>0.13560112449841522</v>
      </c>
      <c r="F138" s="5">
        <v>1251199</v>
      </c>
      <c r="G138" s="4">
        <f t="shared" si="7"/>
        <v>0.164</v>
      </c>
    </row>
    <row r="139" spans="1:7" ht="39" customHeight="1">
      <c r="A139" s="1" t="s">
        <v>13</v>
      </c>
      <c r="B139" s="5">
        <v>458253</v>
      </c>
      <c r="C139" s="4">
        <f>B139/B144</f>
        <v>0.05516387687142152</v>
      </c>
      <c r="D139" s="5">
        <v>428594</v>
      </c>
      <c r="E139" s="4">
        <f>D139/D144</f>
        <v>0.051328413752566755</v>
      </c>
      <c r="F139" s="5">
        <v>414339</v>
      </c>
      <c r="G139" s="4">
        <f t="shared" si="7"/>
        <v>0.054</v>
      </c>
    </row>
    <row r="140" spans="1:7" ht="39" customHeight="1">
      <c r="A140" s="1" t="s">
        <v>14</v>
      </c>
      <c r="B140" s="5">
        <v>880701</v>
      </c>
      <c r="C140" s="4">
        <f>B140/B144</f>
        <v>0.10601759622858509</v>
      </c>
      <c r="D140" s="5">
        <v>839000</v>
      </c>
      <c r="E140" s="4">
        <f>D140/D144</f>
        <v>0.10047863278161502</v>
      </c>
      <c r="F140" s="5">
        <v>841848</v>
      </c>
      <c r="G140" s="4">
        <f t="shared" si="7"/>
        <v>0.11</v>
      </c>
    </row>
    <row r="141" spans="1:7" ht="39" customHeight="1">
      <c r="A141" s="1" t="s">
        <v>2</v>
      </c>
      <c r="B141" s="5">
        <v>0</v>
      </c>
      <c r="C141" s="4">
        <f>B141/B144</f>
        <v>0</v>
      </c>
      <c r="D141" s="5">
        <v>0</v>
      </c>
      <c r="E141" s="4">
        <f>D141/D144</f>
        <v>0</v>
      </c>
      <c r="F141" s="5">
        <v>0</v>
      </c>
      <c r="G141" s="4">
        <f t="shared" si="7"/>
        <v>0</v>
      </c>
    </row>
    <row r="142" spans="1:7" ht="39" customHeight="1">
      <c r="A142" s="1" t="s">
        <v>15</v>
      </c>
      <c r="B142" s="5">
        <v>237039</v>
      </c>
      <c r="C142" s="4">
        <v>0.028</v>
      </c>
      <c r="D142" s="5">
        <v>235540</v>
      </c>
      <c r="E142" s="4">
        <v>0.028</v>
      </c>
      <c r="F142" s="5">
        <v>237220</v>
      </c>
      <c r="G142" s="4">
        <f t="shared" si="7"/>
        <v>0.031</v>
      </c>
    </row>
    <row r="143" spans="1:7" ht="39" customHeight="1" thickBot="1">
      <c r="A143" s="8" t="s">
        <v>3</v>
      </c>
      <c r="B143" s="9">
        <v>17939</v>
      </c>
      <c r="C143" s="14">
        <f>B143/B144</f>
        <v>0.002159472577804031</v>
      </c>
      <c r="D143" s="9">
        <v>0</v>
      </c>
      <c r="E143" s="14">
        <f>D143/D144</f>
        <v>0</v>
      </c>
      <c r="F143" s="9">
        <v>9420</v>
      </c>
      <c r="G143" s="4">
        <f t="shared" si="7"/>
        <v>0.001</v>
      </c>
    </row>
    <row r="144" spans="1:7" ht="39" customHeight="1">
      <c r="A144" s="7" t="s">
        <v>4</v>
      </c>
      <c r="B144" s="3">
        <f>SUM(B131:B143)</f>
        <v>8307121</v>
      </c>
      <c r="C144" s="15">
        <v>1</v>
      </c>
      <c r="D144" s="3">
        <f>SUM(D131:D143)</f>
        <v>8350034</v>
      </c>
      <c r="E144" s="15">
        <v>1</v>
      </c>
      <c r="F144" s="3">
        <f>SUM(F131:F143)</f>
        <v>7620714</v>
      </c>
      <c r="G144" s="15">
        <f>SUM(G131:G143)</f>
        <v>1</v>
      </c>
    </row>
    <row r="145" ht="13.5">
      <c r="E145" s="13"/>
    </row>
    <row r="147" ht="39" customHeight="1">
      <c r="F147" s="12" t="s">
        <v>19</v>
      </c>
    </row>
    <row r="148" ht="17.25" customHeight="1"/>
    <row r="149" spans="1:7" ht="39" customHeight="1">
      <c r="A149" s="21"/>
      <c r="B149" s="22" t="s">
        <v>39</v>
      </c>
      <c r="C149" s="23"/>
      <c r="D149" s="22" t="s">
        <v>40</v>
      </c>
      <c r="E149" s="23"/>
      <c r="F149" s="22" t="s">
        <v>41</v>
      </c>
      <c r="G149" s="23"/>
    </row>
    <row r="150" spans="1:7" ht="39" customHeight="1">
      <c r="A150" s="21"/>
      <c r="B150" s="11" t="s">
        <v>0</v>
      </c>
      <c r="C150" s="11" t="s">
        <v>1</v>
      </c>
      <c r="D150" s="11" t="s">
        <v>0</v>
      </c>
      <c r="E150" s="11" t="s">
        <v>1</v>
      </c>
      <c r="F150" s="11" t="s">
        <v>0</v>
      </c>
      <c r="G150" s="11" t="s">
        <v>1</v>
      </c>
    </row>
    <row r="151" spans="1:7" ht="39" customHeight="1">
      <c r="A151" s="1" t="s">
        <v>5</v>
      </c>
      <c r="B151" s="3">
        <v>125746</v>
      </c>
      <c r="C151" s="4">
        <v>0.014</v>
      </c>
      <c r="D151" s="3">
        <v>129871</v>
      </c>
      <c r="E151" s="4">
        <v>0.014</v>
      </c>
      <c r="F151" s="3">
        <v>128664</v>
      </c>
      <c r="G151" s="4">
        <v>0.011</v>
      </c>
    </row>
    <row r="152" spans="1:7" ht="39" customHeight="1">
      <c r="A152" s="1" t="s">
        <v>6</v>
      </c>
      <c r="B152" s="5">
        <v>1660258</v>
      </c>
      <c r="C152" s="4">
        <v>0.189</v>
      </c>
      <c r="D152" s="5">
        <v>1814829</v>
      </c>
      <c r="E152" s="4">
        <v>0.196</v>
      </c>
      <c r="F152" s="5">
        <v>1263314</v>
      </c>
      <c r="G152" s="4">
        <v>0.104</v>
      </c>
    </row>
    <row r="153" spans="1:7" ht="39" customHeight="1">
      <c r="A153" s="1" t="s">
        <v>7</v>
      </c>
      <c r="B153" s="5">
        <v>2635236</v>
      </c>
      <c r="C153" s="4">
        <v>0.3</v>
      </c>
      <c r="D153" s="5">
        <v>3075183</v>
      </c>
      <c r="E153" s="4">
        <v>0.332</v>
      </c>
      <c r="F153" s="5">
        <v>5479185</v>
      </c>
      <c r="G153" s="4">
        <v>0.45</v>
      </c>
    </row>
    <row r="154" spans="1:7" ht="39" customHeight="1">
      <c r="A154" s="1" t="s">
        <v>8</v>
      </c>
      <c r="B154" s="5">
        <v>730848</v>
      </c>
      <c r="C154" s="4">
        <v>0.083</v>
      </c>
      <c r="D154" s="5">
        <v>978754</v>
      </c>
      <c r="E154" s="4">
        <v>0.106</v>
      </c>
      <c r="F154" s="5">
        <v>1061606</v>
      </c>
      <c r="G154" s="4">
        <v>0.087</v>
      </c>
    </row>
    <row r="155" spans="1:7" ht="39" customHeight="1">
      <c r="A155" s="1" t="s">
        <v>9</v>
      </c>
      <c r="B155" s="5">
        <v>4030</v>
      </c>
      <c r="C155" s="4">
        <v>0.001</v>
      </c>
      <c r="D155" s="5">
        <v>3920</v>
      </c>
      <c r="E155" s="4">
        <v>0</v>
      </c>
      <c r="F155" s="5">
        <v>3050</v>
      </c>
      <c r="G155" s="4">
        <v>0</v>
      </c>
    </row>
    <row r="156" spans="1:7" ht="39" customHeight="1">
      <c r="A156" s="1" t="s">
        <v>10</v>
      </c>
      <c r="B156" s="5">
        <v>113572</v>
      </c>
      <c r="C156" s="4">
        <v>0.013</v>
      </c>
      <c r="D156" s="5">
        <v>160262</v>
      </c>
      <c r="E156" s="4">
        <v>0.017</v>
      </c>
      <c r="F156" s="5">
        <v>143852</v>
      </c>
      <c r="G156" s="4">
        <v>0.012</v>
      </c>
    </row>
    <row r="157" spans="1:7" ht="39" customHeight="1">
      <c r="A157" s="1" t="s">
        <v>11</v>
      </c>
      <c r="B157" s="5">
        <v>134729</v>
      </c>
      <c r="C157" s="4">
        <v>0.015</v>
      </c>
      <c r="D157" s="5">
        <v>153108</v>
      </c>
      <c r="E157" s="4">
        <v>0.016</v>
      </c>
      <c r="F157" s="5">
        <v>190875</v>
      </c>
      <c r="G157" s="4">
        <v>0.015</v>
      </c>
    </row>
    <row r="158" spans="1:7" ht="39" customHeight="1">
      <c r="A158" s="1" t="s">
        <v>12</v>
      </c>
      <c r="B158" s="5">
        <v>1571355</v>
      </c>
      <c r="C158" s="4">
        <v>0.179</v>
      </c>
      <c r="D158" s="5">
        <v>1381240</v>
      </c>
      <c r="E158" s="4">
        <v>0.149</v>
      </c>
      <c r="F158" s="5">
        <v>1936771</v>
      </c>
      <c r="G158" s="4">
        <v>0.159</v>
      </c>
    </row>
    <row r="159" spans="1:7" ht="39" customHeight="1">
      <c r="A159" s="1" t="s">
        <v>13</v>
      </c>
      <c r="B159" s="5">
        <v>403440</v>
      </c>
      <c r="C159" s="4">
        <v>0.046</v>
      </c>
      <c r="D159" s="5">
        <v>415479</v>
      </c>
      <c r="E159" s="4">
        <v>0.045</v>
      </c>
      <c r="F159" s="5">
        <v>445069</v>
      </c>
      <c r="G159" s="4">
        <v>0.037</v>
      </c>
    </row>
    <row r="160" spans="1:7" ht="39" customHeight="1">
      <c r="A160" s="1" t="s">
        <v>14</v>
      </c>
      <c r="B160" s="5">
        <v>1179967</v>
      </c>
      <c r="C160" s="4">
        <v>0.135</v>
      </c>
      <c r="D160" s="5">
        <v>951183</v>
      </c>
      <c r="E160" s="4">
        <v>0.103</v>
      </c>
      <c r="F160" s="5">
        <v>1303980</v>
      </c>
      <c r="G160" s="4">
        <v>0.107</v>
      </c>
    </row>
    <row r="161" spans="1:7" ht="39" customHeight="1">
      <c r="A161" s="1" t="s">
        <v>2</v>
      </c>
      <c r="B161" s="5">
        <v>23578</v>
      </c>
      <c r="C161" s="4">
        <v>0.003</v>
      </c>
      <c r="D161" s="5">
        <v>0</v>
      </c>
      <c r="E161" s="4">
        <v>0</v>
      </c>
      <c r="F161" s="5">
        <v>0</v>
      </c>
      <c r="G161" s="4">
        <v>0</v>
      </c>
    </row>
    <row r="162" spans="1:7" ht="39" customHeight="1">
      <c r="A162" s="1" t="s">
        <v>15</v>
      </c>
      <c r="B162" s="5">
        <v>194114</v>
      </c>
      <c r="C162" s="4">
        <v>0.022</v>
      </c>
      <c r="D162" s="5">
        <v>202521</v>
      </c>
      <c r="E162" s="4">
        <v>0.022</v>
      </c>
      <c r="F162" s="5">
        <v>214736</v>
      </c>
      <c r="G162" s="4">
        <v>0.018</v>
      </c>
    </row>
    <row r="163" spans="1:7" ht="39" customHeight="1" thickBot="1">
      <c r="A163" s="8" t="s">
        <v>3</v>
      </c>
      <c r="B163" s="9">
        <v>0</v>
      </c>
      <c r="C163" s="14">
        <v>0</v>
      </c>
      <c r="D163" s="9">
        <v>0</v>
      </c>
      <c r="E163" s="14">
        <v>0</v>
      </c>
      <c r="F163" s="9">
        <v>0</v>
      </c>
      <c r="G163" s="4">
        <v>0</v>
      </c>
    </row>
    <row r="164" spans="1:7" ht="39" customHeight="1">
      <c r="A164" s="7" t="s">
        <v>4</v>
      </c>
      <c r="B164" s="3">
        <f>SUM(B151:B163)</f>
        <v>8776873</v>
      </c>
      <c r="C164" s="15">
        <v>1</v>
      </c>
      <c r="D164" s="3">
        <v>9266350</v>
      </c>
      <c r="E164" s="15">
        <v>1</v>
      </c>
      <c r="F164" s="3">
        <v>12171102</v>
      </c>
      <c r="G164" s="15">
        <v>1</v>
      </c>
    </row>
    <row r="165" ht="39" customHeight="1">
      <c r="F165" s="12" t="s">
        <v>19</v>
      </c>
    </row>
    <row r="166" ht="17.25" customHeight="1"/>
    <row r="167" spans="1:7" ht="39" customHeight="1">
      <c r="A167" s="21"/>
      <c r="B167" s="22" t="s">
        <v>42</v>
      </c>
      <c r="C167" s="23"/>
      <c r="D167" s="22"/>
      <c r="E167" s="23"/>
      <c r="F167" s="22"/>
      <c r="G167" s="23"/>
    </row>
    <row r="168" spans="1:7" ht="39" customHeight="1">
      <c r="A168" s="21"/>
      <c r="B168" s="11" t="s">
        <v>0</v>
      </c>
      <c r="C168" s="11" t="s">
        <v>1</v>
      </c>
      <c r="D168" s="11"/>
      <c r="E168" s="11"/>
      <c r="F168" s="11"/>
      <c r="G168" s="11"/>
    </row>
    <row r="169" spans="1:7" ht="39" customHeight="1">
      <c r="A169" s="1" t="s">
        <v>5</v>
      </c>
      <c r="B169" s="3">
        <v>124448</v>
      </c>
      <c r="C169" s="4">
        <f>B169/B$182</f>
        <v>0.012704938701896817</v>
      </c>
      <c r="D169" s="3"/>
      <c r="E169" s="4"/>
      <c r="F169" s="3"/>
      <c r="G169" s="4"/>
    </row>
    <row r="170" spans="1:7" ht="39" customHeight="1">
      <c r="A170" s="1" t="s">
        <v>6</v>
      </c>
      <c r="B170" s="5">
        <v>1337704</v>
      </c>
      <c r="C170" s="4">
        <v>0.136</v>
      </c>
      <c r="D170" s="5"/>
      <c r="E170" s="4"/>
      <c r="F170" s="5"/>
      <c r="G170" s="4"/>
    </row>
    <row r="171" spans="1:7" ht="39" customHeight="1">
      <c r="A171" s="1" t="s">
        <v>7</v>
      </c>
      <c r="B171" s="5">
        <v>3564956</v>
      </c>
      <c r="C171" s="4">
        <f aca="true" t="shared" si="8" ref="C171:C181">B171/B$182</f>
        <v>0.36394757211814793</v>
      </c>
      <c r="D171" s="5"/>
      <c r="E171" s="4"/>
      <c r="F171" s="5"/>
      <c r="G171" s="4"/>
    </row>
    <row r="172" spans="1:7" ht="39" customHeight="1">
      <c r="A172" s="1" t="s">
        <v>8</v>
      </c>
      <c r="B172" s="5">
        <v>901963</v>
      </c>
      <c r="C172" s="4">
        <f t="shared" si="8"/>
        <v>0.09208170984169259</v>
      </c>
      <c r="D172" s="5"/>
      <c r="E172" s="4"/>
      <c r="F172" s="5"/>
      <c r="G172" s="4"/>
    </row>
    <row r="173" spans="1:7" ht="39" customHeight="1">
      <c r="A173" s="1" t="s">
        <v>9</v>
      </c>
      <c r="B173" s="5">
        <v>3108</v>
      </c>
      <c r="C173" s="4">
        <f t="shared" si="8"/>
        <v>0.00031729677845763137</v>
      </c>
      <c r="D173" s="5"/>
      <c r="E173" s="4"/>
      <c r="F173" s="5"/>
      <c r="G173" s="4"/>
    </row>
    <row r="174" spans="1:7" ht="39" customHeight="1">
      <c r="A174" s="1" t="s">
        <v>10</v>
      </c>
      <c r="B174" s="5">
        <v>84012</v>
      </c>
      <c r="C174" s="4">
        <f t="shared" si="8"/>
        <v>0.00857681369104972</v>
      </c>
      <c r="D174" s="5"/>
      <c r="E174" s="4"/>
      <c r="F174" s="5"/>
      <c r="G174" s="4"/>
    </row>
    <row r="175" spans="1:7" ht="39" customHeight="1">
      <c r="A175" s="1" t="s">
        <v>11</v>
      </c>
      <c r="B175" s="5">
        <v>224709</v>
      </c>
      <c r="C175" s="4">
        <f t="shared" si="8"/>
        <v>0.022940618336691084</v>
      </c>
      <c r="D175" s="5"/>
      <c r="E175" s="4"/>
      <c r="F175" s="5"/>
      <c r="G175" s="4"/>
    </row>
    <row r="176" spans="1:7" ht="39" customHeight="1">
      <c r="A176" s="1" t="s">
        <v>12</v>
      </c>
      <c r="B176" s="5">
        <v>1661875</v>
      </c>
      <c r="C176" s="4">
        <f t="shared" si="8"/>
        <v>0.1696613847166268</v>
      </c>
      <c r="D176" s="5"/>
      <c r="E176" s="4"/>
      <c r="F176" s="5"/>
      <c r="G176" s="4"/>
    </row>
    <row r="177" spans="1:7" ht="39" customHeight="1">
      <c r="A177" s="1" t="s">
        <v>13</v>
      </c>
      <c r="B177" s="5">
        <v>675315</v>
      </c>
      <c r="C177" s="4">
        <f t="shared" si="8"/>
        <v>0.06894313833465744</v>
      </c>
      <c r="D177" s="5"/>
      <c r="E177" s="4"/>
      <c r="F177" s="5"/>
      <c r="G177" s="4"/>
    </row>
    <row r="178" spans="1:7" ht="39" customHeight="1">
      <c r="A178" s="1" t="s">
        <v>14</v>
      </c>
      <c r="B178" s="5">
        <v>983066</v>
      </c>
      <c r="C178" s="4">
        <f t="shared" si="8"/>
        <v>0.10036154273205594</v>
      </c>
      <c r="D178" s="5"/>
      <c r="E178" s="4"/>
      <c r="F178" s="5"/>
      <c r="G178" s="4"/>
    </row>
    <row r="179" spans="1:7" ht="39" customHeight="1">
      <c r="A179" s="1" t="s">
        <v>2</v>
      </c>
      <c r="B179" s="5">
        <v>0</v>
      </c>
      <c r="C179" s="4">
        <f t="shared" si="8"/>
        <v>0</v>
      </c>
      <c r="D179" s="5"/>
      <c r="E179" s="4"/>
      <c r="F179" s="5"/>
      <c r="G179" s="4"/>
    </row>
    <row r="180" spans="1:7" ht="39" customHeight="1">
      <c r="A180" s="1" t="s">
        <v>15</v>
      </c>
      <c r="B180" s="5">
        <v>234090</v>
      </c>
      <c r="C180" s="4">
        <f t="shared" si="8"/>
        <v>0.023898327821475846</v>
      </c>
      <c r="D180" s="5"/>
      <c r="E180" s="4"/>
      <c r="F180" s="5"/>
      <c r="G180" s="4"/>
    </row>
    <row r="181" spans="1:7" ht="39" customHeight="1" thickBot="1">
      <c r="A181" s="8" t="s">
        <v>3</v>
      </c>
      <c r="B181" s="9">
        <v>0</v>
      </c>
      <c r="C181" s="4">
        <f t="shared" si="8"/>
        <v>0</v>
      </c>
      <c r="D181" s="9"/>
      <c r="E181" s="14"/>
      <c r="F181" s="9"/>
      <c r="G181" s="4"/>
    </row>
    <row r="182" spans="1:7" ht="39" customHeight="1">
      <c r="A182" s="7" t="s">
        <v>4</v>
      </c>
      <c r="B182" s="3">
        <f>SUM(B169:B181)</f>
        <v>9795246</v>
      </c>
      <c r="C182" s="26">
        <f>SUM(C169:C181)</f>
        <v>0.9994333430727519</v>
      </c>
      <c r="D182" s="3"/>
      <c r="E182" s="15"/>
      <c r="F182" s="3"/>
      <c r="G182" s="15"/>
    </row>
  </sheetData>
  <sheetProtection/>
  <mergeCells count="36">
    <mergeCell ref="D44:E44"/>
    <mergeCell ref="F4:G4"/>
    <mergeCell ref="F24:G24"/>
    <mergeCell ref="D4:E4"/>
    <mergeCell ref="D24:E24"/>
    <mergeCell ref="F44:G44"/>
    <mergeCell ref="A44:A45"/>
    <mergeCell ref="B44:C44"/>
    <mergeCell ref="A4:A5"/>
    <mergeCell ref="B4:C4"/>
    <mergeCell ref="A24:A25"/>
    <mergeCell ref="B24:C24"/>
    <mergeCell ref="A89:A90"/>
    <mergeCell ref="B89:C89"/>
    <mergeCell ref="D89:E89"/>
    <mergeCell ref="F89:G89"/>
    <mergeCell ref="A64:A65"/>
    <mergeCell ref="B64:C64"/>
    <mergeCell ref="D64:E64"/>
    <mergeCell ref="F64:G64"/>
    <mergeCell ref="A129:A130"/>
    <mergeCell ref="B129:C129"/>
    <mergeCell ref="D129:E129"/>
    <mergeCell ref="F129:G129"/>
    <mergeCell ref="A109:A110"/>
    <mergeCell ref="B109:C109"/>
    <mergeCell ref="D109:E109"/>
    <mergeCell ref="F109:G109"/>
    <mergeCell ref="A167:A168"/>
    <mergeCell ref="B167:C167"/>
    <mergeCell ref="D167:E167"/>
    <mergeCell ref="F167:G167"/>
    <mergeCell ref="A149:A150"/>
    <mergeCell ref="B149:C149"/>
    <mergeCell ref="D149:E149"/>
    <mergeCell ref="F149:G149"/>
  </mergeCells>
  <printOptions/>
  <pageMargins left="1.05" right="0.45" top="0.81" bottom="0.51" header="0.512" footer="0.512"/>
  <pageSetup horizontalDpi="300" verticalDpi="300" orientation="portrait" paperSize="9" r:id="rId1"/>
  <rowBreaks count="7" manualBreakCount="7">
    <brk id="21" max="255" man="1"/>
    <brk id="41" max="255" man="1"/>
    <brk id="61" max="255" man="1"/>
    <brk id="106" max="255" man="1"/>
    <brk id="126" max="255" man="1"/>
    <brk id="146" max="255" man="1"/>
    <brk id="1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2022-08-18T01:55:15Z</cp:lastPrinted>
  <dcterms:created xsi:type="dcterms:W3CDTF">2001-04-09T10:03:22Z</dcterms:created>
  <dcterms:modified xsi:type="dcterms:W3CDTF">2022-11-01T02:01:54Z</dcterms:modified>
  <cp:category/>
  <cp:version/>
  <cp:contentType/>
  <cp:contentStatus/>
</cp:coreProperties>
</file>